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35" tabRatio="828" activeTab="0"/>
  </bookViews>
  <sheets>
    <sheet name="ヘッダ" sheetId="1" r:id="rId1"/>
    <sheet name="MIRACLE ZBX明細" sheetId="2" r:id="rId2"/>
    <sheet name="MIRACLE ZBX VA 明細" sheetId="3" r:id="rId3"/>
    <sheet name="MIRACLE統合ビューア_MIRACLEMH 明細" sheetId="4" r:id="rId4"/>
  </sheets>
  <definedNames>
    <definedName name="_xlfn.ANCHORARRAY" hidden="1">#NAME?</definedName>
    <definedName name="Excel_BuiltIn_Database" localSheetId="2">#REF!</definedName>
    <definedName name="Excel_BuiltIn_Database" localSheetId="1">#REF!</definedName>
    <definedName name="Excel_BuiltIn_Database" localSheetId="3">#REF!</definedName>
    <definedName name="Excel_BuiltIn_Database">#REF!</definedName>
    <definedName name="Excel_BuiltIn_Print_Area" localSheetId="2">'MIRACLE ZBX VA 明細'!$B:$I</definedName>
    <definedName name="Excel_BuiltIn_Print_Area" localSheetId="1">'MIRACLE ZBX明細'!$B:$I</definedName>
    <definedName name="Excel_BuiltIn_Print_Area" localSheetId="3">'MIRACLE統合ビューア_MIRACLEMH 明細'!$B:$I</definedName>
    <definedName name="HTML1_1">"'[ﾌﾟﾗｯﾄﾌｫﾑ.XLS]プラットフォーム 変更分'!$A$1:$G$16"</definedName>
    <definedName name="HTML1_10">""</definedName>
    <definedName name="HTML1_11">1</definedName>
    <definedName name="HTML1_12">"C:\My Documents\変更h_w.htm"</definedName>
    <definedName name="HTML1_2">1</definedName>
    <definedName name="HTML1_3">""</definedName>
    <definedName name="HTML1_4">""</definedName>
    <definedName name="HTML1_5">""</definedName>
    <definedName name="HTML1_6">-4146</definedName>
    <definedName name="HTML1_7">-4146</definedName>
    <definedName name="HTML1_8">""</definedName>
    <definedName name="HTML1_9">""</definedName>
    <definedName name="HTML2_1">"'[ﾌﾟﾗｯﾄﾌｫﾑ.XLS]プラットフォーム 変更分'!$A$1:$G$19"</definedName>
    <definedName name="HTML2_10">""</definedName>
    <definedName name="HTML2_11">1</definedName>
    <definedName name="HTML2_12">"C:\My Documents\変更h_w.htm"</definedName>
    <definedName name="HTML2_2">1</definedName>
    <definedName name="HTML2_3">""</definedName>
    <definedName name="HTML2_4">""</definedName>
    <definedName name="HTML2_5">""</definedName>
    <definedName name="HTML2_6">-4146</definedName>
    <definedName name="HTML2_7">-4146</definedName>
    <definedName name="HTML2_8">""</definedName>
    <definedName name="HTML2_9">""</definedName>
    <definedName name="HTML3_1">"[ﾌﾟﾗｯﾄﾌｫﾑ.XLS]プラットフォーム!$A$1:$G$1656"</definedName>
    <definedName name="HTML3_10">""</definedName>
    <definedName name="HTML3_11">1</definedName>
    <definedName name="HTML3_12">"C:\My Documents\h_wMIN.htm"</definedName>
    <definedName name="HTML3_2">1</definedName>
    <definedName name="HTML3_3">""</definedName>
    <definedName name="HTML3_4">""</definedName>
    <definedName name="HTML3_5">""</definedName>
    <definedName name="HTML3_6">-4146</definedName>
    <definedName name="HTML3_7">-4146</definedName>
    <definedName name="HTML3_8">""</definedName>
    <definedName name="HTML3_9">""</definedName>
    <definedName name="HTMLCount">3</definedName>
    <definedName name="_xlnm.Print_Area" localSheetId="2">'MIRACLE ZBX VA 明細'!$B$1:$I$21</definedName>
    <definedName name="_xlnm.Print_Area" localSheetId="1">'MIRACLE ZBX明細'!$B$1:$I$48</definedName>
    <definedName name="_xlnm.Print_Area" localSheetId="3">'MIRACLE統合ビューア_MIRACLEMH 明細'!$B$1:$I$37</definedName>
    <definedName name="_xlnm.Print_Area" localSheetId="0">'ヘッダ'!$A$1:$K$60</definedName>
    <definedName name="_xlnm.Print_Titles" localSheetId="2">'MIRACLE ZBX VA 明細'!$3:$4</definedName>
    <definedName name="_xlnm.Print_Titles" localSheetId="1">'MIRACLE ZBX明細'!$3:$4</definedName>
    <definedName name="_xlnm.Print_Titles" localSheetId="3">'MIRACLE統合ビューア_MIRACLEMH 明細'!$3:$4</definedName>
    <definedName name="qqqq">#REF!</definedName>
  </definedNames>
  <calcPr fullCalcOnLoad="1"/>
</workbook>
</file>

<file path=xl/sharedStrings.xml><?xml version="1.0" encoding="utf-8"?>
<sst xmlns="http://schemas.openxmlformats.org/spreadsheetml/2006/main" count="313" uniqueCount="156">
  <si>
    <t>お問合せ／ご注文書送付先：</t>
  </si>
  <si>
    <t>*</t>
  </si>
  <si>
    <t>貴社注文番号:</t>
  </si>
  <si>
    <r>
      <t xml:space="preserve">        </t>
    </r>
    <r>
      <rPr>
        <b/>
        <sz val="9"/>
        <rFont val="ＭＳ Ｐゴシック"/>
        <family val="3"/>
      </rPr>
      <t xml:space="preserve"> （*必ずご記入下さい）</t>
    </r>
  </si>
  <si>
    <t>注文金額合計：</t>
  </si>
  <si>
    <t>*住　所</t>
  </si>
  <si>
    <t>*会社名</t>
  </si>
  <si>
    <t>*担当者名</t>
  </si>
  <si>
    <t>印</t>
  </si>
  <si>
    <t>*電　話</t>
  </si>
  <si>
    <t>*ＦＡＸ　</t>
  </si>
  <si>
    <t>*E-mail</t>
  </si>
  <si>
    <t>＊必ずご記入ください</t>
  </si>
  <si>
    <t>様</t>
  </si>
  <si>
    <t>ＦＡＸ　</t>
  </si>
  <si>
    <t>初年度のサポートは必須となっております。　ご一読ください。</t>
  </si>
  <si>
    <t>全条項、及び上記にすべて同意します</t>
  </si>
  <si>
    <t>□</t>
  </si>
  <si>
    <t>サポート開始日</t>
  </si>
  <si>
    <t>1 日</t>
  </si>
  <si>
    <t>◆サポート開始月は、1日始まりになっております。</t>
  </si>
  <si>
    <t>　サポート年数</t>
  </si>
  <si>
    <t>年</t>
  </si>
  <si>
    <t>※無記入の場合は１年となります。</t>
  </si>
  <si>
    <t>◆サポート年数をご入力下さい。複数年契約　3年／4年／5年も扱っております。</t>
  </si>
  <si>
    <t>◆複数年を希望される場合は、年間サポート料金×年数分となります。</t>
  </si>
  <si>
    <t>◆更新の手続きは、サポート終了2ヶ月前に必要書類をお送りします。（次年度サポートは任意です）</t>
  </si>
  <si>
    <t>支払条件 ：</t>
  </si>
  <si>
    <t>貴社とのパートナー契約に準じます。</t>
  </si>
  <si>
    <t>振 込 先 ：</t>
  </si>
  <si>
    <t>口座名義 ：</t>
  </si>
  <si>
    <t>MIRACLE ZBX 製品 注文書明細書</t>
  </si>
  <si>
    <t>カテゴリ</t>
  </si>
  <si>
    <t>仕切率</t>
  </si>
  <si>
    <t>注文日 ： 　　　　年　 　　月　　　 日　　　　　　　　　　　　　　</t>
  </si>
  <si>
    <t>C</t>
  </si>
  <si>
    <t>注文番号：</t>
  </si>
  <si>
    <t>P</t>
  </si>
  <si>
    <t>サポート</t>
  </si>
  <si>
    <t>※仕切率を入力ください</t>
  </si>
  <si>
    <t>JANコード</t>
  </si>
  <si>
    <t>製品番号</t>
  </si>
  <si>
    <t>製　品　名</t>
  </si>
  <si>
    <t>定価</t>
  </si>
  <si>
    <t>数量</t>
  </si>
  <si>
    <t>合計</t>
  </si>
  <si>
    <t>出荷開始日</t>
  </si>
  <si>
    <t>出荷停止日</t>
  </si>
  <si>
    <t>ZBST001-01</t>
  </si>
  <si>
    <t xml:space="preserve"> サポート合計</t>
  </si>
  <si>
    <t>C</t>
  </si>
  <si>
    <t>〒</t>
  </si>
  <si>
    <t>添付明細書の通りMIRACLE  ZBX・Hatohol製品を注文致します。</t>
  </si>
  <si>
    <t>ZBIN005-01</t>
  </si>
  <si>
    <t>ZBIN010-01</t>
  </si>
  <si>
    <t>サイバートラスト（株）では、個人情報保護法のもと、弊社のインターネットホームページにご案内している内容以外の</t>
  </si>
  <si>
    <t>目的にお客様の個人情報を利用しません。　https://www.cybertrust.co.jp/corporate/privacy-policy.html</t>
  </si>
  <si>
    <t>貴社注文日</t>
  </si>
  <si>
    <t>〒</t>
  </si>
  <si>
    <t>サイバートラスト株式会社　</t>
  </si>
  <si>
    <t>次年度更新連絡先</t>
  </si>
  <si>
    <t>部署名
(全角36文字）</t>
  </si>
  <si>
    <t>*担当者名</t>
  </si>
  <si>
    <t>技術連絡先</t>
  </si>
  <si>
    <t>　</t>
  </si>
  <si>
    <t>　（※なお、恐れ入りますが、銀行振込手数料は御社でご負担下さいますようお願い申し上げます。）</t>
  </si>
  <si>
    <t>注文主</t>
  </si>
  <si>
    <t>□ 注文主と同じ　※サポート証書の納品先になります。</t>
  </si>
  <si>
    <t>※上記製品は　MIRACLE ZBXサポート（MIRACLE ZBX サポートスタンダードorサポートインシデント）が必須です。</t>
  </si>
  <si>
    <t>□ 注文主と同じ　/　□技術連絡先と同じ　※次年度更新の連絡に必要です。　</t>
  </si>
  <si>
    <t>〒 106-0032 東京都港区六本木 1 丁目 9 番 10 号</t>
  </si>
  <si>
    <t>アークヒルズ仙石山森タワー 35 階</t>
  </si>
  <si>
    <t>ＦＡＸ：03-3505-3160</t>
  </si>
  <si>
    <t>三菱UFJ銀行　赤坂見附支店　普通預金口座　０４２８４７９</t>
  </si>
  <si>
    <t>「MIRACLE LINUX」（Linuxオペレーティングシステムに限る）のサポートの利用と関連文書の使用に関しては、「MIRACLE LINUX サポート・サービス契約条項」をすべてお読みいただいた上、全条項について包括的にご同意いただく必要があり、お客様と合意のうえサイバートラスト株式会社により書面に署名されない限り、「MIRACLE LINUXサポート・サービス契約条項」の修正や変更は拘束力を持たないものとします。別紙提供の（もしくは、サイバートラスト株式会社のインターネットホームページ掲載 https://www.cybertrust.co.jp/linux-oss/support-agreement/）「MIRACLE LINUX サポート・サービス契約条項」をすべてお読みいただいた上、包括的にご同意いただける方のみ、下欄にチェックをして必要事項を記入し、ご注文ください。</t>
  </si>
  <si>
    <t>ＴＥＬ：03-6234-3812</t>
  </si>
  <si>
    <t>ZBBKUPS</t>
  </si>
  <si>
    <t>MIRACLE ZBX 設定バックアップ オプション</t>
  </si>
  <si>
    <t>ZBCSVS</t>
  </si>
  <si>
    <t>サブスクリプション合計</t>
  </si>
  <si>
    <t>サブスクリプション（サポートパック）合計</t>
  </si>
  <si>
    <t>※サポート費用を含む年間サブスクリプションです。</t>
  </si>
  <si>
    <t>MIRACLE ZBX　監視データ出力オプション</t>
  </si>
  <si>
    <t>MIRACLE ZBX 監視データ出力オプション</t>
  </si>
  <si>
    <t>MIRACLE ZBX  注文書</t>
  </si>
  <si>
    <t>ZBXVA6SS02</t>
  </si>
  <si>
    <t>ZBXVA6S02</t>
  </si>
  <si>
    <t>MIRACLE ZBX　年間サポート　</t>
  </si>
  <si>
    <t>ZBSS005-01</t>
  </si>
  <si>
    <t>ZBSS010-01</t>
  </si>
  <si>
    <t>ZBSS015-01</t>
  </si>
  <si>
    <t>ZBXA6S02</t>
  </si>
  <si>
    <t>ZBXVA-02</t>
  </si>
  <si>
    <t>ライセンス合計</t>
  </si>
  <si>
    <t>サポート合計</t>
  </si>
  <si>
    <t>MIRACLE ZBX スターターサポート</t>
  </si>
  <si>
    <t>※上記製品は　契約期間3ヵ月 監視対象100台まで、 製品名の数字がインシデント回数になっております。</t>
  </si>
  <si>
    <t>MIRACLE ZBXスターターサポート5</t>
  </si>
  <si>
    <t>MIRACLE ZBXスターターサポート15</t>
  </si>
  <si>
    <t>MIRACLE ZBXスターターサポート10</t>
  </si>
  <si>
    <t>サイバートラスト株式会社 　経営管理統括　経営企画本部　業務部　宛</t>
  </si>
  <si>
    <t>※MIRACLE ZBX4.0以降のバージョンの場合にご契約が可能です。</t>
  </si>
  <si>
    <t>MIRACLE　ZBXサポートスタンダード</t>
  </si>
  <si>
    <t xml:space="preserve">MIRACLE ZBXサポートインシデント5件 </t>
  </si>
  <si>
    <t>MIRACLE ZBXサポートインシデント10件</t>
  </si>
  <si>
    <t>MIRACLE ZBXパトライト通知オプション</t>
  </si>
  <si>
    <t>ZBPATLS</t>
  </si>
  <si>
    <t>サポートパック合計</t>
  </si>
  <si>
    <t xml:space="preserve">MIRACLE ZBX クラスターアプライアンス </t>
  </si>
  <si>
    <t>ZBX60CL-01</t>
  </si>
  <si>
    <t>ZBX60CL-10</t>
  </si>
  <si>
    <t>ZBX60CL-01SR</t>
  </si>
  <si>
    <t>ZBX60CL-10SR</t>
  </si>
  <si>
    <t>ZBX60CLS</t>
  </si>
  <si>
    <t>MIRACLE ZBX 6.0クラスターアプライアンスSuiteオプション</t>
  </si>
  <si>
    <t>※1 ライセンスを含む初年度パック</t>
  </si>
  <si>
    <t>MIRACLE ZBX 6.0 クラスターアプライアンス サポートパック ※1</t>
  </si>
  <si>
    <t>MIRACLE ZBX 6.0 クラスターアプライアンス(ミラー) サポートパック※1</t>
  </si>
  <si>
    <t>※2 次年度以降のサポート</t>
  </si>
  <si>
    <t>MIRACLE ZBX 6.0 クラスターアプライアンス 1年延長サポート※2</t>
  </si>
  <si>
    <t>MIRACLE ZBX 6.0 クラスターアプライアンス(ミラー) 1年延長サポート※2</t>
  </si>
  <si>
    <t>ML02103-01</t>
  </si>
  <si>
    <t>MLVE001S</t>
  </si>
  <si>
    <t>MLVE002</t>
  </si>
  <si>
    <t>MLVE005</t>
  </si>
  <si>
    <t>MIRACLE 統合ビューア</t>
  </si>
  <si>
    <t>MIRACLE 統合ビューア 1年サポート</t>
  </si>
  <si>
    <t>MIRACLE MessageHandler</t>
  </si>
  <si>
    <t>MLMH001</t>
  </si>
  <si>
    <t>MLMH002</t>
  </si>
  <si>
    <t>MLMH005</t>
  </si>
  <si>
    <t>MIRACLE MessageHandlerオプション 1年サポートパック  ※1</t>
  </si>
  <si>
    <t>MIRACLE MessageHandlerオプション 2年サポートパック  ※1</t>
  </si>
  <si>
    <t>MIRACLE MessageHandlerオプション 5年サポートパック  ※1</t>
  </si>
  <si>
    <t>MIRACLE 統合ビューア  ※1</t>
  </si>
  <si>
    <t>MIRACLE 統合ビューア 2年サポートパック  ※2</t>
  </si>
  <si>
    <t>MIRACLE 統合ビューア 5年サポートパック  ※2</t>
  </si>
  <si>
    <t>※1 ライセンスのみ。サポートは含まれません。</t>
  </si>
  <si>
    <t>※2 ライセンスを含む初年度パック</t>
  </si>
  <si>
    <t>ブランク</t>
  </si>
  <si>
    <t>ZBXVASPV6</t>
  </si>
  <si>
    <t>ZBXVA6LIC</t>
  </si>
  <si>
    <t>※2 ライセンスに対するサポート</t>
  </si>
  <si>
    <t>MIRACLE ZBX Virtual Appliance Support V6.0 ※2</t>
  </si>
  <si>
    <t>MIRACLE ZBX Virtual Appliance V6.0 LIC ※1</t>
  </si>
  <si>
    <t>MIRACLE ZBX Virtual Appliance V6.0 Lite  ※1</t>
  </si>
  <si>
    <t>※サポート費用を含む年間サブスクリプションです。</t>
  </si>
  <si>
    <t>※1 監視台数は1台～499台</t>
  </si>
  <si>
    <t>※2 監視台数は500台～</t>
  </si>
  <si>
    <t>※3 MIRACLE Message Handler、統合ビューアが同梱されております。</t>
  </si>
  <si>
    <t>※4 ZBX Appliance builderで作成したシステム向け。
MIRACLE ZBXパートナー様限定製品の為、パートナーに相談ください。</t>
  </si>
  <si>
    <t>MIRACLE ZBX Virtual Appliance V6.0 1y ※1</t>
  </si>
  <si>
    <t>MIRACLE ZBX Virtual Appliance V6.0 Suite 1y ※2 ※3</t>
  </si>
  <si>
    <t>MIRACLE ZBX Appliance V6.0 1y ※4</t>
  </si>
  <si>
    <t>MIRACLE ZBX Virtual Appliance ／MIRACLE ZBX Appliance　サブスクリプション</t>
  </si>
  <si>
    <t>MIRACLE ZBX Virtual Appliance　ライセンス ／ サポート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</si>
</sst>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quot;¥-&quot;#,##0"/>
    <numFmt numFmtId="179" formatCode="\¥#,##0;&quot;¥-&quot;#,##0"/>
    <numFmt numFmtId="180" formatCode="@&quot; 年&quot;"/>
    <numFmt numFmtId="181" formatCode="@&quot;  月&quot;"/>
    <numFmt numFmtId="182" formatCode="0;[Red]0"/>
    <numFmt numFmtId="183" formatCode="yyyy/mm/dd"/>
    <numFmt numFmtId="184" formatCode="0_);[Red]\(0\)"/>
    <numFmt numFmtId="185" formatCode="\¥#,##0_);[Red]&quot;(¥&quot;#,##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 \ &quot;様&quot;"/>
    <numFmt numFmtId="192" formatCode="&quot;¥&quot;#,##0_);[Red]\(&quot;¥&quot;#,##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80">
    <font>
      <sz val="10"/>
      <name val="ＭＳ ゴシック"/>
      <family val="3"/>
    </font>
    <font>
      <sz val="10"/>
      <name val="Arial"/>
      <family val="2"/>
    </font>
    <font>
      <sz val="10"/>
      <color indexed="8"/>
      <name val="Arial"/>
      <family val="2"/>
    </font>
    <font>
      <sz val="9"/>
      <name val="Times New Roman"/>
      <family val="1"/>
    </font>
    <font>
      <b/>
      <sz val="12"/>
      <name val="Arial"/>
      <family val="2"/>
    </font>
    <font>
      <sz val="11"/>
      <name val="明朝"/>
      <family val="1"/>
    </font>
    <font>
      <sz val="8"/>
      <color indexed="16"/>
      <name val="Century Schoolbook"/>
      <family val="1"/>
    </font>
    <font>
      <b/>
      <i/>
      <sz val="10"/>
      <name val="Times New Roman"/>
      <family val="1"/>
    </font>
    <font>
      <b/>
      <sz val="11"/>
      <name val="Arial"/>
      <family val="2"/>
    </font>
    <font>
      <b/>
      <sz val="9"/>
      <name val="Times New Roman"/>
      <family val="1"/>
    </font>
    <font>
      <sz val="11"/>
      <name val="ＭＳ Ｐゴシック"/>
      <family val="3"/>
    </font>
    <font>
      <sz val="10"/>
      <name val="ＭＳ Ｐゴシック"/>
      <family val="3"/>
    </font>
    <font>
      <sz val="9"/>
      <name val="ＭＳ Ｐゴシック"/>
      <family val="3"/>
    </font>
    <font>
      <b/>
      <sz val="10"/>
      <name val="ＭＳ Ｐゴシック"/>
      <family val="3"/>
    </font>
    <font>
      <b/>
      <sz val="9"/>
      <name val="ＭＳ Ｐゴシック"/>
      <family val="3"/>
    </font>
    <font>
      <b/>
      <u val="single"/>
      <sz val="20"/>
      <name val="ＭＳ Ｐゴシック"/>
      <family val="3"/>
    </font>
    <font>
      <sz val="20"/>
      <name val="ＭＳ Ｐゴシック"/>
      <family val="3"/>
    </font>
    <font>
      <b/>
      <sz val="14"/>
      <name val="ＭＳ Ｐゴシック"/>
      <family val="3"/>
    </font>
    <font>
      <sz val="22"/>
      <name val="ＭＳ Ｐゴシック"/>
      <family val="3"/>
    </font>
    <font>
      <u val="single"/>
      <sz val="10"/>
      <name val="ＭＳ Ｐゴシック"/>
      <family val="3"/>
    </font>
    <font>
      <b/>
      <sz val="13"/>
      <name val="ＭＳ Ｐゴシック"/>
      <family val="3"/>
    </font>
    <font>
      <b/>
      <sz val="15"/>
      <name val="ＭＳ Ｐゴシック"/>
      <family val="3"/>
    </font>
    <font>
      <sz val="14"/>
      <name val="ＭＳ Ｐゴシック"/>
      <family val="3"/>
    </font>
    <font>
      <sz val="8"/>
      <name val="ＭＳ Ｐゴシック"/>
      <family val="3"/>
    </font>
    <font>
      <sz val="11"/>
      <color indexed="10"/>
      <name val="ＭＳ Ｐゴシック"/>
      <family val="3"/>
    </font>
    <font>
      <sz val="12"/>
      <name val="ＭＳ Ｐゴシック"/>
      <family val="3"/>
    </font>
    <font>
      <b/>
      <sz val="6"/>
      <name val="ＭＳ Ｐゴシック"/>
      <family val="3"/>
    </font>
    <font>
      <sz val="6"/>
      <name val="ＭＳ Ｐゴシック"/>
      <family val="3"/>
    </font>
    <font>
      <b/>
      <sz val="12"/>
      <name val="ＭＳ Ｐゴシック"/>
      <family val="3"/>
    </font>
    <font>
      <sz val="9"/>
      <color indexed="8"/>
      <name val="ＭＳ Ｐゴシック"/>
      <family val="3"/>
    </font>
    <font>
      <sz val="12"/>
      <color indexed="10"/>
      <name val="ＭＳ Ｐゴシック"/>
      <family val="3"/>
    </font>
    <font>
      <sz val="14"/>
      <color indexed="10"/>
      <name val="ＭＳ Ｐゴシック"/>
      <family val="3"/>
    </font>
    <font>
      <b/>
      <sz val="9"/>
      <color indexed="10"/>
      <name val="ＭＳ Ｐゴシック"/>
      <family val="3"/>
    </font>
    <font>
      <b/>
      <sz val="16"/>
      <name val="ＭＳ Ｐゴシック"/>
      <family val="3"/>
    </font>
    <font>
      <sz val="10"/>
      <color indexed="10"/>
      <name val="ＭＳ Ｐゴシック"/>
      <family val="3"/>
    </font>
    <font>
      <sz val="13"/>
      <name val="ＭＳ Ｐゴシック"/>
      <family val="3"/>
    </font>
    <font>
      <b/>
      <sz val="13"/>
      <color indexed="14"/>
      <name val="ＭＳ Ｐゴシック"/>
      <family val="3"/>
    </font>
    <font>
      <b/>
      <sz val="12"/>
      <color indexed="10"/>
      <name val="ＭＳ Ｐゴシック"/>
      <family val="3"/>
    </font>
    <font>
      <sz val="13"/>
      <color indexed="10"/>
      <name val="ＭＳ Ｐゴシック"/>
      <family val="3"/>
    </font>
    <font>
      <u val="single"/>
      <sz val="11"/>
      <color indexed="12"/>
      <name val="ＭＳ Ｐゴシック"/>
      <family val="3"/>
    </font>
    <font>
      <sz val="6"/>
      <name val="ＭＳ ゴシック"/>
      <family val="3"/>
    </font>
    <font>
      <b/>
      <sz val="11"/>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ゴシック"/>
      <family val="3"/>
    </font>
    <font>
      <sz val="11"/>
      <color indexed="17"/>
      <name val="ＭＳ Ｐゴシック"/>
      <family val="3"/>
    </font>
    <font>
      <sz val="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ゴシック"/>
      <family val="3"/>
    </font>
    <font>
      <sz val="11"/>
      <color rgb="FF006100"/>
      <name val="Calibri"/>
      <family val="3"/>
    </font>
    <font>
      <sz val="6"/>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s>
  <borders count="140">
    <border>
      <left/>
      <right/>
      <top/>
      <bottom/>
      <diagonal/>
    </border>
    <border>
      <left>
        <color indexed="63"/>
      </left>
      <right>
        <color indexed="63"/>
      </right>
      <top style="medium">
        <color indexed="63"/>
      </top>
      <bottom style="medium">
        <color indexed="63"/>
      </bottom>
    </border>
    <border>
      <left>
        <color indexed="63"/>
      </left>
      <right>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63"/>
      </left>
      <right>
        <color indexed="63"/>
      </right>
      <top style="medium">
        <color indexed="63"/>
      </top>
      <bottom style="thin">
        <color indexed="63"/>
      </bottom>
    </border>
    <border>
      <left style="medium">
        <color indexed="63"/>
      </left>
      <right>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color indexed="63"/>
      </right>
      <top>
        <color indexed="63"/>
      </top>
      <bottom style="medium">
        <color indexed="63"/>
      </bottom>
    </border>
    <border>
      <left style="medium">
        <color indexed="63"/>
      </left>
      <right>
        <color indexed="63"/>
      </right>
      <top style="thin">
        <color indexed="63"/>
      </top>
      <bottom style="thin">
        <color indexed="63"/>
      </bottom>
    </border>
    <border>
      <left style="medium">
        <color indexed="63"/>
      </left>
      <right style="medium">
        <color indexed="63"/>
      </right>
      <top style="medium">
        <color indexed="63"/>
      </top>
      <bottom style="mediu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63"/>
      </bottom>
    </border>
    <border>
      <left style="hair">
        <color indexed="63"/>
      </left>
      <right>
        <color indexed="63"/>
      </right>
      <top style="hair">
        <color indexed="63"/>
      </top>
      <bottom>
        <color indexed="63"/>
      </bottom>
    </border>
    <border>
      <left style="hair">
        <color indexed="63"/>
      </left>
      <right style="hair">
        <color indexed="63"/>
      </right>
      <top style="hair">
        <color indexed="63"/>
      </top>
      <bottom>
        <color indexed="63"/>
      </bottom>
    </border>
    <border>
      <left style="medium">
        <color indexed="63"/>
      </left>
      <right style="medium">
        <color indexed="63"/>
      </right>
      <top style="hair">
        <color indexed="63"/>
      </top>
      <bottom style="medium">
        <color indexed="63"/>
      </bottom>
    </border>
    <border>
      <left style="hair">
        <color indexed="63"/>
      </left>
      <right>
        <color indexed="63"/>
      </right>
      <top style="hair">
        <color indexed="63"/>
      </top>
      <bottom style="medium">
        <color indexed="63"/>
      </bottom>
    </border>
    <border>
      <left>
        <color indexed="63"/>
      </left>
      <right style="hair">
        <color indexed="63"/>
      </right>
      <top style="hair">
        <color indexed="63"/>
      </top>
      <bottom style="medium">
        <color indexed="63"/>
      </bottom>
    </border>
    <border>
      <left style="hair">
        <color indexed="63"/>
      </left>
      <right style="hair">
        <color indexed="63"/>
      </right>
      <top style="hair">
        <color indexed="63"/>
      </top>
      <bottom style="medium">
        <color indexed="63"/>
      </bottom>
    </border>
    <border>
      <left style="hair">
        <color indexed="63"/>
      </left>
      <right style="medium">
        <color indexed="63"/>
      </right>
      <top style="hair">
        <color indexed="63"/>
      </top>
      <bottom style="medium">
        <color indexed="63"/>
      </bottom>
    </border>
    <border>
      <left style="hair">
        <color indexed="63"/>
      </left>
      <right style="hair">
        <color indexed="63"/>
      </right>
      <top style="hair">
        <color indexed="63"/>
      </top>
      <bottom style="hair">
        <color indexed="63"/>
      </bottom>
    </border>
    <border>
      <left style="medium">
        <color indexed="63"/>
      </left>
      <right style="hair">
        <color indexed="63"/>
      </right>
      <top style="hair">
        <color indexed="63"/>
      </top>
      <botto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style="hair">
        <color indexed="63"/>
      </left>
      <right>
        <color indexed="63"/>
      </right>
      <top style="medium">
        <color indexed="63"/>
      </top>
      <bottom>
        <color indexed="63"/>
      </bottom>
    </border>
    <border>
      <left style="hair">
        <color indexed="63"/>
      </left>
      <right style="medium">
        <color indexed="63"/>
      </right>
      <top style="medium">
        <color indexed="63"/>
      </top>
      <bottom>
        <color indexed="63"/>
      </bottom>
    </border>
    <border>
      <left style="medium">
        <color indexed="63"/>
      </left>
      <right>
        <color indexed="63"/>
      </right>
      <top style="medium">
        <color indexed="63"/>
      </top>
      <bottom style="hair">
        <color indexed="63"/>
      </bottom>
    </border>
    <border>
      <left>
        <color indexed="63"/>
      </left>
      <right style="hair">
        <color indexed="63"/>
      </right>
      <top style="medium">
        <color indexed="63"/>
      </top>
      <bottom style="hair">
        <color indexed="63"/>
      </bottom>
    </border>
    <border>
      <left style="hair">
        <color indexed="63"/>
      </left>
      <right style="hair">
        <color indexed="63"/>
      </right>
      <top style="medium">
        <color indexed="63"/>
      </top>
      <bottom style="hair">
        <color indexed="63"/>
      </bottom>
    </border>
    <border>
      <left style="hair">
        <color indexed="63"/>
      </left>
      <right style="medium">
        <color indexed="63"/>
      </right>
      <top style="medium">
        <color indexed="63"/>
      </top>
      <bottom style="hair">
        <color indexed="63"/>
      </bottom>
    </border>
    <border>
      <left style="medium">
        <color indexed="63"/>
      </left>
      <right>
        <color indexed="63"/>
      </right>
      <top style="hair">
        <color indexed="63"/>
      </top>
      <bottom style="hair">
        <color indexed="63"/>
      </bottom>
    </border>
    <border>
      <left style="hair">
        <color indexed="63"/>
      </left>
      <right style="medium">
        <color indexed="63"/>
      </right>
      <top style="hair">
        <color indexed="63"/>
      </top>
      <bottom style="hair">
        <color indexed="63"/>
      </bottom>
    </border>
    <border>
      <left style="hair">
        <color indexed="63"/>
      </left>
      <right>
        <color indexed="63"/>
      </right>
      <top>
        <color indexed="63"/>
      </top>
      <bottom>
        <color indexed="63"/>
      </bottom>
    </border>
    <border>
      <left>
        <color indexed="63"/>
      </left>
      <right style="hair">
        <color indexed="63"/>
      </right>
      <top>
        <color indexed="63"/>
      </top>
      <bottom>
        <color indexed="63"/>
      </bottom>
    </border>
    <border>
      <left style="hair">
        <color indexed="63"/>
      </left>
      <right style="hair">
        <color indexed="63"/>
      </right>
      <top>
        <color indexed="63"/>
      </top>
      <bottom>
        <color indexed="63"/>
      </bottom>
    </border>
    <border>
      <left style="hair">
        <color indexed="63"/>
      </left>
      <right style="medium">
        <color indexed="63"/>
      </right>
      <top>
        <color indexed="63"/>
      </top>
      <bottom>
        <color indexed="63"/>
      </bottom>
    </border>
    <border>
      <left style="medium">
        <color indexed="63"/>
      </left>
      <right style="hair">
        <color indexed="63"/>
      </right>
      <top style="hair">
        <color indexed="63"/>
      </top>
      <bottom style="medium">
        <color indexed="63"/>
      </bottom>
    </border>
    <border>
      <left>
        <color indexed="63"/>
      </left>
      <right style="hair">
        <color indexed="63"/>
      </right>
      <top style="medium">
        <color indexed="63"/>
      </top>
      <bottom>
        <color indexed="63"/>
      </bottom>
    </border>
    <border>
      <left style="hair"/>
      <right style="hair"/>
      <top style="hair"/>
      <bottom style="medium"/>
    </border>
    <border>
      <left style="hair"/>
      <right style="medium"/>
      <top style="hair"/>
      <bottom style="medium"/>
    </border>
    <border>
      <left style="medium"/>
      <right style="medium"/>
      <top style="hair"/>
      <bottom style="medium"/>
    </border>
    <border>
      <left style="medium"/>
      <right style="medium"/>
      <top style="medium"/>
      <bottom style="medium"/>
    </border>
    <border>
      <left style="hair"/>
      <right style="hair"/>
      <top style="medium"/>
      <bottom style="medium"/>
    </border>
    <border>
      <left>
        <color indexed="63"/>
      </left>
      <right style="hair"/>
      <top style="hair"/>
      <bottom style="medium"/>
    </border>
    <border>
      <left>
        <color indexed="63"/>
      </left>
      <right>
        <color indexed="63"/>
      </right>
      <top>
        <color indexed="63"/>
      </top>
      <bottom style="medium"/>
    </border>
    <border>
      <left style="thin"/>
      <right style="thin"/>
      <top style="thin"/>
      <bottom style="thin"/>
    </border>
    <border>
      <left>
        <color indexed="63"/>
      </left>
      <right style="medium">
        <color indexed="63"/>
      </right>
      <top style="thin">
        <color indexed="63"/>
      </top>
      <bottom style="thin">
        <color indexed="63"/>
      </bottom>
    </border>
    <border>
      <left style="medium">
        <color indexed="63"/>
      </left>
      <right>
        <color indexed="63"/>
      </right>
      <top style="medium">
        <color indexed="63"/>
      </top>
      <bottom style="medium"/>
    </border>
    <border>
      <left style="hair">
        <color indexed="63"/>
      </left>
      <right>
        <color indexed="63"/>
      </right>
      <top style="medium">
        <color indexed="63"/>
      </top>
      <bottom style="medium"/>
    </border>
    <border>
      <left style="medium">
        <color indexed="63"/>
      </left>
      <right style="hair">
        <color indexed="63"/>
      </right>
      <top style="medium"/>
      <bottom style="hair"/>
    </border>
    <border>
      <left style="medium"/>
      <right style="hair"/>
      <top style="medium"/>
      <bottom style="medium"/>
    </border>
    <border>
      <left style="medium"/>
      <right style="hair"/>
      <top style="hair"/>
      <bottom style="medium"/>
    </border>
    <border>
      <left>
        <color indexed="63"/>
      </left>
      <right style="hair">
        <color indexed="63"/>
      </right>
      <top style="medium"/>
      <bottom style="medium">
        <color indexed="63"/>
      </bottom>
    </border>
    <border>
      <left style="hair">
        <color indexed="63"/>
      </left>
      <right style="medium"/>
      <top style="medium"/>
      <bottom style="medium">
        <color indexed="63"/>
      </bottom>
    </border>
    <border>
      <left style="medium"/>
      <right>
        <color indexed="63"/>
      </right>
      <top style="medium"/>
      <bottom>
        <color indexed="63"/>
      </bottom>
    </border>
    <border>
      <left style="medium">
        <color indexed="63"/>
      </left>
      <right>
        <color indexed="63"/>
      </right>
      <top style="medium"/>
      <bottom>
        <color indexed="63"/>
      </bottom>
    </border>
    <border>
      <left style="hair">
        <color indexed="63"/>
      </left>
      <right>
        <color indexed="63"/>
      </right>
      <top style="medium"/>
      <bottom>
        <color indexed="63"/>
      </bottom>
    </border>
    <border>
      <left>
        <color indexed="63"/>
      </left>
      <right>
        <color indexed="63"/>
      </right>
      <top style="medium"/>
      <bottom>
        <color indexed="63"/>
      </bottom>
    </border>
    <border>
      <left style="hair">
        <color indexed="63"/>
      </left>
      <right style="hair">
        <color indexed="63"/>
      </right>
      <top style="medium"/>
      <bottom>
        <color indexed="63"/>
      </bottom>
    </border>
    <border>
      <left style="hair">
        <color indexed="63"/>
      </left>
      <right style="medium">
        <color indexed="63"/>
      </right>
      <top style="medium"/>
      <bottom>
        <color indexed="63"/>
      </bottom>
    </border>
    <border>
      <left>
        <color indexed="63"/>
      </left>
      <right style="hair">
        <color indexed="63"/>
      </right>
      <top style="medium"/>
      <bottom>
        <color indexed="63"/>
      </bottom>
    </border>
    <border>
      <left style="hair">
        <color indexed="63"/>
      </left>
      <right style="medium"/>
      <top style="medium"/>
      <bottom>
        <color indexed="63"/>
      </bottom>
    </border>
    <border>
      <left style="medium"/>
      <right style="medium">
        <color indexed="63"/>
      </right>
      <top style="medium"/>
      <bottom style="medium"/>
    </border>
    <border>
      <left style="medium">
        <color indexed="63"/>
      </left>
      <right style="hair">
        <color indexed="63"/>
      </right>
      <top style="medium"/>
      <bottom style="medium"/>
    </border>
    <border>
      <left style="hair">
        <color indexed="63"/>
      </left>
      <right>
        <color indexed="63"/>
      </right>
      <top style="medium"/>
      <bottom style="medium"/>
    </border>
    <border>
      <left>
        <color indexed="63"/>
      </left>
      <right style="hair">
        <color indexed="63"/>
      </right>
      <top style="medium"/>
      <bottom style="medium"/>
    </border>
    <border>
      <left style="hair">
        <color indexed="63"/>
      </left>
      <right style="hair">
        <color indexed="63"/>
      </right>
      <top style="medium"/>
      <bottom style="medium"/>
    </border>
    <border>
      <left style="hair">
        <color indexed="63"/>
      </left>
      <right style="medium">
        <color indexed="63"/>
      </right>
      <top style="medium"/>
      <bottom style="medium"/>
    </border>
    <border>
      <left style="hair">
        <color indexed="63"/>
      </left>
      <right style="medium"/>
      <top style="medium"/>
      <bottom style="medium"/>
    </border>
    <border>
      <left style="medium"/>
      <right>
        <color indexed="63"/>
      </right>
      <top style="medium">
        <color indexed="63"/>
      </top>
      <bottom style="medium"/>
    </border>
    <border>
      <left style="medium">
        <color indexed="63"/>
      </left>
      <right style="hair">
        <color indexed="63"/>
      </right>
      <top style="medium">
        <color indexed="63"/>
      </top>
      <bottom style="medium"/>
    </border>
    <border>
      <left>
        <color indexed="63"/>
      </left>
      <right style="hair">
        <color indexed="63"/>
      </right>
      <top style="medium">
        <color indexed="63"/>
      </top>
      <bottom style="medium"/>
    </border>
    <border>
      <left style="hair">
        <color indexed="63"/>
      </left>
      <right style="hair">
        <color indexed="63"/>
      </right>
      <top style="medium">
        <color indexed="63"/>
      </top>
      <bottom style="medium"/>
    </border>
    <border>
      <left style="hair">
        <color indexed="63"/>
      </left>
      <right style="medium">
        <color indexed="63"/>
      </right>
      <top style="medium">
        <color indexed="63"/>
      </top>
      <bottom style="medium"/>
    </border>
    <border>
      <left style="hair">
        <color indexed="63"/>
      </left>
      <right style="medium"/>
      <top style="medium">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hair"/>
      <right style="medium"/>
      <top style="medium"/>
      <bottom style="medium"/>
    </border>
    <border>
      <left>
        <color indexed="63"/>
      </left>
      <right style="hair"/>
      <top style="medium"/>
      <bottom style="medium"/>
    </border>
    <border>
      <left style="medium"/>
      <right style="medium"/>
      <top style="medium"/>
      <bottom>
        <color indexed="63"/>
      </bottom>
    </border>
    <border>
      <left style="medium"/>
      <right style="hair"/>
      <top style="medium"/>
      <bottom style="hair"/>
    </border>
    <border>
      <left style="hair"/>
      <right style="hair"/>
      <top style="medium"/>
      <bottom>
        <color indexed="63"/>
      </bottom>
    </border>
    <border>
      <left style="hair"/>
      <right style="hair"/>
      <top style="medium"/>
      <bottom style="hair"/>
    </border>
    <border>
      <left style="hair"/>
      <right style="medium"/>
      <top style="medium"/>
      <bottom style="hair"/>
    </border>
    <border>
      <left>
        <color indexed="63"/>
      </left>
      <right style="hair"/>
      <top style="medium"/>
      <bottom>
        <color indexed="63"/>
      </bottom>
    </border>
    <border>
      <left style="hair"/>
      <right style="medium"/>
      <top style="medium"/>
      <bottom>
        <color indexed="63"/>
      </bottom>
    </border>
    <border>
      <left style="medium"/>
      <right>
        <color indexed="63"/>
      </right>
      <top>
        <color indexed="63"/>
      </top>
      <bottom style="medium"/>
    </border>
    <border>
      <left style="medium">
        <color indexed="63"/>
      </left>
      <right>
        <color indexed="63"/>
      </right>
      <top style="medium"/>
      <bottom style="medium"/>
    </border>
    <border>
      <left style="medium"/>
      <right>
        <color indexed="63"/>
      </right>
      <top style="medium">
        <color indexed="63"/>
      </top>
      <bottom style="hair">
        <color indexed="63"/>
      </bottom>
    </border>
    <border>
      <left style="hair">
        <color indexed="63"/>
      </left>
      <right style="medium"/>
      <top style="medium">
        <color indexed="63"/>
      </top>
      <bottom style="hair">
        <color indexed="63"/>
      </bottom>
    </border>
    <border>
      <left style="medium"/>
      <right>
        <color indexed="63"/>
      </right>
      <top style="hair">
        <color indexed="63"/>
      </top>
      <bottom style="hair">
        <color indexed="63"/>
      </bottom>
    </border>
    <border>
      <left style="hair">
        <color indexed="63"/>
      </left>
      <right style="medium"/>
      <top>
        <color indexed="63"/>
      </top>
      <bottom>
        <color indexed="63"/>
      </bottom>
    </border>
    <border>
      <left style="medium"/>
      <right>
        <color indexed="63"/>
      </right>
      <top style="hair">
        <color indexed="63"/>
      </top>
      <bottom style="medium"/>
    </border>
    <border>
      <left style="medium">
        <color indexed="63"/>
      </left>
      <right style="hair">
        <color indexed="63"/>
      </right>
      <top style="hair">
        <color indexed="63"/>
      </top>
      <bottom style="medium"/>
    </border>
    <border>
      <left style="hair">
        <color indexed="63"/>
      </left>
      <right>
        <color indexed="63"/>
      </right>
      <top style="hair">
        <color indexed="63"/>
      </top>
      <bottom style="medium"/>
    </border>
    <border>
      <left>
        <color indexed="63"/>
      </left>
      <right style="hair">
        <color indexed="63"/>
      </right>
      <top style="hair">
        <color indexed="63"/>
      </top>
      <bottom style="medium"/>
    </border>
    <border>
      <left style="hair">
        <color indexed="63"/>
      </left>
      <right style="hair">
        <color indexed="63"/>
      </right>
      <top style="hair"/>
      <bottom style="medium"/>
    </border>
    <border>
      <left style="hair">
        <color indexed="63"/>
      </left>
      <right style="hair">
        <color indexed="63"/>
      </right>
      <top style="hair">
        <color indexed="63"/>
      </top>
      <bottom style="medium"/>
    </border>
    <border>
      <left style="hair">
        <color indexed="63"/>
      </left>
      <right style="medium">
        <color indexed="63"/>
      </right>
      <top style="hair">
        <color indexed="63"/>
      </top>
      <bottom style="medium"/>
    </border>
    <border>
      <left style="hair">
        <color indexed="63"/>
      </left>
      <right style="medium"/>
      <top style="hair">
        <color indexed="63"/>
      </top>
      <bottom style="mediu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color indexed="63"/>
      </top>
      <bottom style="medium"/>
    </border>
    <border>
      <left style="hair"/>
      <right style="hair"/>
      <top style="hair"/>
      <bottom style="hair"/>
    </border>
    <border>
      <left>
        <color indexed="63"/>
      </left>
      <right style="hair"/>
      <top style="hair"/>
      <bottom style="hair"/>
    </border>
    <border>
      <left style="medium"/>
      <right style="medium"/>
      <top style="hair"/>
      <bottom style="hair"/>
    </border>
    <border>
      <left style="hair"/>
      <right>
        <color indexed="63"/>
      </right>
      <top style="medium"/>
      <bottom style="medium"/>
    </border>
    <border>
      <left style="hair"/>
      <right>
        <color indexed="63"/>
      </right>
      <top style="medium"/>
      <bottom>
        <color indexed="63"/>
      </bottom>
    </border>
    <border>
      <left style="hair"/>
      <right>
        <color indexed="63"/>
      </right>
      <top style="hair"/>
      <bottom style="hair"/>
    </border>
    <border>
      <left style="hair"/>
      <right>
        <color indexed="63"/>
      </right>
      <top>
        <color indexed="63"/>
      </top>
      <bottom style="medium"/>
    </border>
    <border>
      <left style="medium"/>
      <right style="hair"/>
      <top style="medium"/>
      <bottom>
        <color indexed="63"/>
      </bottom>
    </border>
    <border>
      <left style="medium"/>
      <right style="hair"/>
      <top style="hair"/>
      <bottom style="hair"/>
    </border>
    <border>
      <left style="hair"/>
      <right style="medium"/>
      <top style="hair"/>
      <bottom style="hair"/>
    </border>
    <border>
      <left style="thin"/>
      <right>
        <color indexed="63"/>
      </right>
      <top style="thin"/>
      <bottom style="thin"/>
    </border>
    <border>
      <left>
        <color indexed="63"/>
      </left>
      <right style="thin"/>
      <top style="thin"/>
      <bottom style="thin"/>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medium">
        <color indexed="63"/>
      </right>
      <top>
        <color indexed="63"/>
      </top>
      <bottom style="medium">
        <color indexed="63"/>
      </bottom>
    </border>
    <border>
      <left style="thin">
        <color indexed="63"/>
      </left>
      <right>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style="hair"/>
      <bottom style="mediu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176" fontId="2" fillId="0" borderId="0" applyFill="0" applyBorder="0" applyAlignment="0">
      <protection/>
    </xf>
    <xf numFmtId="0" fontId="3" fillId="0" borderId="0">
      <alignment horizontal="left"/>
      <protection/>
    </xf>
    <xf numFmtId="0" fontId="4" fillId="0" borderId="1" applyNumberFormat="0" applyAlignment="0" applyProtection="0"/>
    <xf numFmtId="0" fontId="4" fillId="0" borderId="2">
      <alignment horizontal="left" vertical="center"/>
      <protection/>
    </xf>
    <xf numFmtId="177" fontId="5" fillId="0" borderId="0">
      <alignment/>
      <protection/>
    </xf>
    <xf numFmtId="0" fontId="1" fillId="0" borderId="0">
      <alignment/>
      <protection/>
    </xf>
    <xf numFmtId="4" fontId="3" fillId="0" borderId="0">
      <alignment horizontal="right"/>
      <protection/>
    </xf>
    <xf numFmtId="4" fontId="6" fillId="0" borderId="0">
      <alignment horizontal="right"/>
      <protection/>
    </xf>
    <xf numFmtId="0" fontId="7" fillId="0" borderId="0">
      <alignment horizontal="left"/>
      <protection/>
    </xf>
    <xf numFmtId="0" fontId="8" fillId="0" borderId="0">
      <alignment/>
      <protection/>
    </xf>
    <xf numFmtId="0" fontId="9" fillId="0" borderId="0">
      <alignment horizontal="center"/>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3" applyNumberFormat="0" applyAlignment="0" applyProtection="0"/>
    <xf numFmtId="0" fontId="65" fillId="27" borderId="0" applyNumberFormat="0" applyBorder="0" applyAlignment="0" applyProtection="0"/>
    <xf numFmtId="9" fontId="1" fillId="0" borderId="0" applyFill="0" applyBorder="0" applyAlignment="0" applyProtection="0"/>
    <xf numFmtId="0" fontId="39" fillId="0" borderId="0" applyNumberFormat="0" applyFill="0" applyBorder="0" applyAlignment="0" applyProtection="0"/>
    <xf numFmtId="0" fontId="0" fillId="28" borderId="4" applyNumberFormat="0" applyFont="0" applyAlignment="0" applyProtection="0"/>
    <xf numFmtId="0" fontId="66" fillId="0" borderId="5" applyNumberFormat="0" applyFill="0" applyAlignment="0" applyProtection="0"/>
    <xf numFmtId="0" fontId="67" fillId="29" borderId="0" applyNumberFormat="0" applyBorder="0" applyAlignment="0" applyProtection="0"/>
    <xf numFmtId="0" fontId="68" fillId="30" borderId="6" applyNumberFormat="0" applyAlignment="0" applyProtection="0"/>
    <xf numFmtId="0" fontId="69"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38" fontId="0" fillId="0" borderId="0" applyFill="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0" borderId="9" applyNumberFormat="0" applyFill="0" applyAlignment="0" applyProtection="0"/>
    <xf numFmtId="0" fontId="72" fillId="0" borderId="0" applyNumberFormat="0" applyFill="0" applyBorder="0" applyAlignment="0" applyProtection="0"/>
    <xf numFmtId="0" fontId="73" fillId="0" borderId="10" applyNumberFormat="0" applyFill="0" applyAlignment="0" applyProtection="0"/>
    <xf numFmtId="0" fontId="74" fillId="30" borderId="11" applyNumberFormat="0" applyAlignment="0" applyProtection="0"/>
    <xf numFmtId="0" fontId="7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178" fontId="0" fillId="0" borderId="0" applyFill="0" applyBorder="0" applyAlignment="0" applyProtection="0"/>
    <xf numFmtId="0" fontId="76" fillId="31" borderId="6" applyNumberFormat="0" applyAlignment="0" applyProtection="0"/>
    <xf numFmtId="0" fontId="0" fillId="0" borderId="0">
      <alignment/>
      <protection/>
    </xf>
    <xf numFmtId="0" fontId="10"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339">
    <xf numFmtId="0" fontId="0" fillId="0" borderId="0" xfId="0" applyAlignment="1">
      <alignment/>
    </xf>
    <xf numFmtId="0" fontId="24" fillId="0" borderId="12" xfId="76" applyFont="1" applyBorder="1" applyAlignment="1">
      <alignment horizontal="center" vertical="center"/>
      <protection/>
    </xf>
    <xf numFmtId="0" fontId="24" fillId="0" borderId="13" xfId="76" applyFont="1" applyBorder="1" applyAlignment="1">
      <alignment horizontal="center" vertical="center"/>
      <protection/>
    </xf>
    <xf numFmtId="0" fontId="10" fillId="0" borderId="14" xfId="76" applyFont="1" applyBorder="1" applyAlignment="1" applyProtection="1">
      <alignment horizontal="center" vertical="center"/>
      <protection locked="0"/>
    </xf>
    <xf numFmtId="0" fontId="24" fillId="0" borderId="15" xfId="76" applyFont="1" applyBorder="1" applyAlignment="1">
      <alignment horizontal="center" vertical="center"/>
      <protection/>
    </xf>
    <xf numFmtId="0" fontId="10" fillId="0" borderId="0" xfId="76" applyFont="1" applyBorder="1" applyAlignment="1">
      <alignment horizontal="left" vertical="center"/>
      <protection/>
    </xf>
    <xf numFmtId="0" fontId="10" fillId="0" borderId="0" xfId="76" applyFont="1" applyBorder="1" applyAlignment="1">
      <alignment horizontal="center" vertical="center"/>
      <protection/>
    </xf>
    <xf numFmtId="0" fontId="24" fillId="0" borderId="12" xfId="76" applyFont="1" applyFill="1" applyBorder="1" applyAlignment="1">
      <alignment horizontal="center" vertical="center"/>
      <protection/>
    </xf>
    <xf numFmtId="0" fontId="24" fillId="0" borderId="13" xfId="76" applyFont="1" applyFill="1" applyBorder="1" applyAlignment="1">
      <alignment horizontal="center" vertical="center"/>
      <protection/>
    </xf>
    <xf numFmtId="0" fontId="24" fillId="0" borderId="16" xfId="76" applyFont="1" applyFill="1" applyBorder="1" applyAlignment="1">
      <alignment horizontal="center" vertical="center"/>
      <protection/>
    </xf>
    <xf numFmtId="178" fontId="30" fillId="0" borderId="17" xfId="76" applyNumberFormat="1" applyFont="1" applyBorder="1" applyAlignment="1" applyProtection="1">
      <alignment horizontal="center" vertical="center"/>
      <protection locked="0"/>
    </xf>
    <xf numFmtId="0" fontId="30" fillId="0" borderId="18" xfId="74" applyFont="1" applyBorder="1" applyAlignment="1">
      <alignment horizontal="right" vertical="center"/>
      <protection/>
    </xf>
    <xf numFmtId="0" fontId="30" fillId="0" borderId="19" xfId="74" applyFont="1" applyBorder="1" applyAlignment="1">
      <alignment horizontal="right" vertical="center"/>
      <protection/>
    </xf>
    <xf numFmtId="180" fontId="31" fillId="0" borderId="2" xfId="76" applyNumberFormat="1" applyFont="1" applyBorder="1" applyAlignment="1" applyProtection="1">
      <alignment horizontal="center" vertical="center"/>
      <protection locked="0"/>
    </xf>
    <xf numFmtId="31" fontId="22" fillId="0" borderId="19" xfId="76" applyNumberFormat="1" applyFont="1" applyBorder="1" applyAlignment="1" applyProtection="1">
      <alignment horizontal="center" vertical="center"/>
      <protection locked="0"/>
    </xf>
    <xf numFmtId="0" fontId="30" fillId="0" borderId="20" xfId="76" applyFont="1" applyBorder="1" applyAlignment="1">
      <alignment horizontal="center" vertical="center"/>
      <protection/>
    </xf>
    <xf numFmtId="0" fontId="30" fillId="0" borderId="20" xfId="76" applyFont="1" applyBorder="1" applyAlignment="1">
      <alignment horizontal="right" vertical="center"/>
      <protection/>
    </xf>
    <xf numFmtId="0" fontId="22" fillId="0" borderId="20" xfId="76" applyFont="1" applyBorder="1" applyAlignment="1" applyProtection="1">
      <alignment horizontal="center" vertical="center"/>
      <protection locked="0"/>
    </xf>
    <xf numFmtId="0" fontId="31" fillId="0" borderId="20" xfId="76" applyFont="1" applyBorder="1" applyAlignment="1">
      <alignment horizontal="center" vertical="center"/>
      <protection/>
    </xf>
    <xf numFmtId="182" fontId="10" fillId="0" borderId="0" xfId="0" applyNumberFormat="1" applyFont="1" applyAlignment="1">
      <alignment horizontal="center"/>
    </xf>
    <xf numFmtId="0" fontId="11" fillId="0" borderId="0" xfId="0" applyFont="1" applyAlignment="1">
      <alignment/>
    </xf>
    <xf numFmtId="0" fontId="11" fillId="0" borderId="0" xfId="0" applyFont="1" applyAlignment="1">
      <alignment wrapText="1"/>
    </xf>
    <xf numFmtId="0" fontId="11" fillId="0" borderId="0" xfId="0" applyFont="1" applyAlignment="1">
      <alignment horizontal="center"/>
    </xf>
    <xf numFmtId="183" fontId="11" fillId="0" borderId="0" xfId="0" applyNumberFormat="1" applyFont="1" applyAlignment="1">
      <alignment/>
    </xf>
    <xf numFmtId="0" fontId="33" fillId="33" borderId="0" xfId="0" applyFont="1" applyFill="1" applyAlignment="1">
      <alignment/>
    </xf>
    <xf numFmtId="0" fontId="11" fillId="33" borderId="0" xfId="0" applyFont="1" applyFill="1" applyAlignment="1">
      <alignment wrapText="1"/>
    </xf>
    <xf numFmtId="0" fontId="21" fillId="34" borderId="20" xfId="0" applyFont="1" applyFill="1" applyBorder="1" applyAlignment="1">
      <alignment horizontal="center"/>
    </xf>
    <xf numFmtId="0" fontId="34" fillId="0" borderId="0" xfId="0" applyFont="1" applyAlignment="1">
      <alignment/>
    </xf>
    <xf numFmtId="0" fontId="10" fillId="0" borderId="0" xfId="0" applyFont="1" applyAlignment="1" applyProtection="1">
      <alignment/>
      <protection locked="0"/>
    </xf>
    <xf numFmtId="0" fontId="35" fillId="35" borderId="20" xfId="0" applyFont="1" applyFill="1" applyBorder="1" applyAlignment="1" applyProtection="1">
      <alignment horizontal="center"/>
      <protection/>
    </xf>
    <xf numFmtId="9" fontId="35" fillId="0" borderId="20" xfId="0" applyNumberFormat="1" applyFont="1" applyBorder="1" applyAlignment="1" applyProtection="1">
      <alignment horizontal="center"/>
      <protection locked="0"/>
    </xf>
    <xf numFmtId="0" fontId="10" fillId="0" borderId="0" xfId="0" applyFont="1" applyBorder="1" applyAlignment="1">
      <alignment horizontal="left"/>
    </xf>
    <xf numFmtId="0" fontId="10" fillId="0" borderId="21" xfId="0" applyFont="1" applyBorder="1" applyAlignment="1">
      <alignment horizontal="left"/>
    </xf>
    <xf numFmtId="0" fontId="11" fillId="0" borderId="0" xfId="0" applyFont="1" applyBorder="1" applyAlignment="1">
      <alignment horizontal="center"/>
    </xf>
    <xf numFmtId="0" fontId="25" fillId="0" borderId="0" xfId="0" applyFont="1" applyBorder="1" applyAlignment="1">
      <alignment horizontal="center"/>
    </xf>
    <xf numFmtId="0" fontId="35" fillId="36" borderId="20" xfId="0"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30" fillId="0" borderId="0" xfId="0" applyFont="1" applyAlignment="1">
      <alignment horizontal="left" vertical="top"/>
    </xf>
    <xf numFmtId="9" fontId="35" fillId="0" borderId="0" xfId="0" applyNumberFormat="1" applyFont="1" applyBorder="1" applyAlignment="1" applyProtection="1">
      <alignment horizontal="center"/>
      <protection locked="0"/>
    </xf>
    <xf numFmtId="0" fontId="28" fillId="0" borderId="0" xfId="0" applyFont="1" applyBorder="1" applyAlignment="1">
      <alignment horizontal="center" vertical="center"/>
    </xf>
    <xf numFmtId="179" fontId="17" fillId="0" borderId="0" xfId="0" applyNumberFormat="1" applyFont="1" applyFill="1" applyBorder="1" applyAlignment="1">
      <alignment vertical="center"/>
    </xf>
    <xf numFmtId="0" fontId="36" fillId="0" borderId="0" xfId="0" applyFont="1" applyAlignment="1">
      <alignment/>
    </xf>
    <xf numFmtId="0" fontId="23" fillId="0" borderId="0" xfId="0" applyFont="1" applyAlignment="1">
      <alignment horizontal="center" vertical="top"/>
    </xf>
    <xf numFmtId="0" fontId="10" fillId="0" borderId="22" xfId="0" applyFont="1" applyFill="1" applyBorder="1" applyAlignment="1">
      <alignment vertical="center" wrapText="1"/>
    </xf>
    <xf numFmtId="178" fontId="25" fillId="0" borderId="23" xfId="72" applyFont="1" applyFill="1" applyBorder="1" applyAlignment="1" applyProtection="1">
      <alignment vertical="center"/>
      <protection/>
    </xf>
    <xf numFmtId="182" fontId="10" fillId="0" borderId="24" xfId="0" applyNumberFormat="1" applyFont="1" applyFill="1" applyBorder="1" applyAlignment="1">
      <alignment horizontal="center" vertical="center"/>
    </xf>
    <xf numFmtId="0" fontId="10" fillId="0" borderId="25" xfId="0" applyFont="1" applyFill="1" applyBorder="1" applyAlignment="1">
      <alignment vertical="center" wrapText="1"/>
    </xf>
    <xf numFmtId="0" fontId="11" fillId="0" borderId="26" xfId="0" applyFont="1" applyFill="1" applyBorder="1" applyAlignment="1">
      <alignment horizontal="center" vertical="center" wrapText="1"/>
    </xf>
    <xf numFmtId="178" fontId="25" fillId="0" borderId="27" xfId="72" applyFont="1" applyFill="1" applyBorder="1" applyAlignment="1" applyProtection="1">
      <alignment vertical="center"/>
      <protection/>
    </xf>
    <xf numFmtId="184" fontId="11" fillId="0" borderId="27" xfId="0" applyNumberFormat="1" applyFont="1" applyFill="1" applyBorder="1" applyAlignment="1" applyProtection="1">
      <alignment horizontal="center" vertical="center"/>
      <protection locked="0"/>
    </xf>
    <xf numFmtId="184" fontId="11" fillId="0" borderId="27" xfId="0" applyNumberFormat="1" applyFont="1" applyFill="1" applyBorder="1" applyAlignment="1">
      <alignment horizontal="center" vertical="center"/>
    </xf>
    <xf numFmtId="9" fontId="25" fillId="0" borderId="27" xfId="0" applyNumberFormat="1" applyFont="1" applyFill="1" applyBorder="1" applyAlignment="1" applyProtection="1">
      <alignment horizontal="center" vertical="center"/>
      <protection/>
    </xf>
    <xf numFmtId="185" fontId="25" fillId="0" borderId="28" xfId="0" applyNumberFormat="1" applyFont="1" applyFill="1" applyBorder="1" applyAlignment="1">
      <alignment vertical="center"/>
    </xf>
    <xf numFmtId="183" fontId="11" fillId="0" borderId="26" xfId="0" applyNumberFormat="1" applyFont="1" applyFill="1" applyBorder="1" applyAlignment="1" applyProtection="1">
      <alignment/>
      <protection locked="0"/>
    </xf>
    <xf numFmtId="183" fontId="11" fillId="0" borderId="28" xfId="0" applyNumberFormat="1" applyFont="1" applyFill="1" applyBorder="1" applyAlignment="1" applyProtection="1">
      <alignment/>
      <protection locked="0"/>
    </xf>
    <xf numFmtId="9" fontId="25" fillId="0" borderId="29" xfId="0" applyNumberFormat="1" applyFont="1" applyFill="1" applyBorder="1" applyAlignment="1" applyProtection="1">
      <alignment horizontal="center" vertical="center"/>
      <protection/>
    </xf>
    <xf numFmtId="0" fontId="22" fillId="0" borderId="30" xfId="0" applyFont="1" applyFill="1" applyBorder="1" applyAlignment="1">
      <alignment horizontal="left" vertical="center"/>
    </xf>
    <xf numFmtId="0" fontId="22" fillId="0" borderId="0" xfId="0" applyFont="1" applyFill="1" applyBorder="1" applyAlignment="1">
      <alignment vertical="center"/>
    </xf>
    <xf numFmtId="0" fontId="10" fillId="0" borderId="0" xfId="0" applyFont="1" applyFill="1" applyBorder="1" applyAlignment="1">
      <alignment vertical="center" wrapText="1"/>
    </xf>
    <xf numFmtId="0" fontId="11" fillId="0" borderId="0" xfId="0" applyFont="1" applyFill="1" applyBorder="1" applyAlignment="1">
      <alignment horizontal="center" vertical="center" wrapText="1"/>
    </xf>
    <xf numFmtId="178" fontId="25" fillId="0" borderId="0" xfId="72" applyFont="1" applyFill="1" applyBorder="1" applyAlignment="1" applyProtection="1">
      <alignment vertical="center"/>
      <protection/>
    </xf>
    <xf numFmtId="184" fontId="11" fillId="0" borderId="0" xfId="0" applyNumberFormat="1" applyFont="1" applyFill="1" applyBorder="1" applyAlignment="1" applyProtection="1">
      <alignment horizontal="center" vertical="center"/>
      <protection locked="0"/>
    </xf>
    <xf numFmtId="184" fontId="11" fillId="0" borderId="0" xfId="0" applyNumberFormat="1" applyFont="1" applyFill="1" applyBorder="1" applyAlignment="1">
      <alignment horizontal="center" vertical="center"/>
    </xf>
    <xf numFmtId="9" fontId="25" fillId="0" borderId="0" xfId="0" applyNumberFormat="1" applyFont="1" applyFill="1" applyBorder="1" applyAlignment="1" applyProtection="1">
      <alignment horizontal="center" vertical="center"/>
      <protection/>
    </xf>
    <xf numFmtId="185" fontId="25" fillId="0" borderId="0" xfId="0" applyNumberFormat="1" applyFont="1" applyFill="1" applyBorder="1" applyAlignment="1">
      <alignment vertical="center"/>
    </xf>
    <xf numFmtId="183" fontId="11" fillId="0" borderId="0" xfId="0" applyNumberFormat="1" applyFont="1" applyFill="1" applyBorder="1" applyAlignment="1" applyProtection="1">
      <alignment/>
      <protection locked="0"/>
    </xf>
    <xf numFmtId="182" fontId="10" fillId="0" borderId="31"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182" fontId="10" fillId="0" borderId="35" xfId="0" applyNumberFormat="1" applyFont="1" applyFill="1" applyBorder="1" applyAlignment="1">
      <alignment horizontal="center" vertical="center"/>
    </xf>
    <xf numFmtId="0" fontId="11" fillId="0" borderId="36" xfId="0" applyFont="1" applyFill="1" applyBorder="1" applyAlignment="1">
      <alignment horizontal="center" vertical="center" wrapText="1"/>
    </xf>
    <xf numFmtId="178" fontId="25" fillId="0" borderId="37" xfId="72" applyFont="1" applyFill="1" applyBorder="1" applyAlignment="1" applyProtection="1">
      <alignment vertical="center"/>
      <protection/>
    </xf>
    <xf numFmtId="184" fontId="11" fillId="0" borderId="37" xfId="0" applyNumberFormat="1" applyFont="1" applyFill="1" applyBorder="1" applyAlignment="1" applyProtection="1">
      <alignment horizontal="center" vertical="center"/>
      <protection locked="0"/>
    </xf>
    <xf numFmtId="184" fontId="11" fillId="0" borderId="37" xfId="0" applyNumberFormat="1" applyFont="1" applyFill="1" applyBorder="1" applyAlignment="1">
      <alignment horizontal="center" vertical="center"/>
    </xf>
    <xf numFmtId="9" fontId="25" fillId="0" borderId="37" xfId="0" applyNumberFormat="1" applyFont="1" applyFill="1" applyBorder="1" applyAlignment="1" applyProtection="1">
      <alignment horizontal="center" vertical="center"/>
      <protection/>
    </xf>
    <xf numFmtId="183" fontId="11" fillId="0" borderId="36" xfId="0" applyNumberFormat="1" applyFont="1" applyFill="1" applyBorder="1" applyAlignment="1" applyProtection="1">
      <alignment/>
      <protection locked="0"/>
    </xf>
    <xf numFmtId="183" fontId="11" fillId="0" borderId="38" xfId="0" applyNumberFormat="1" applyFont="1" applyFill="1" applyBorder="1" applyAlignment="1" applyProtection="1">
      <alignment/>
      <protection locked="0"/>
    </xf>
    <xf numFmtId="182" fontId="10" fillId="0" borderId="39" xfId="0" applyNumberFormat="1" applyFont="1" applyFill="1" applyBorder="1" applyAlignment="1">
      <alignment horizontal="center" vertical="center"/>
    </xf>
    <xf numFmtId="184" fontId="11" fillId="0" borderId="29" xfId="0" applyNumberFormat="1" applyFont="1" applyFill="1" applyBorder="1" applyAlignment="1">
      <alignment horizontal="center" vertical="center"/>
    </xf>
    <xf numFmtId="185" fontId="25" fillId="0" borderId="40" xfId="0" applyNumberFormat="1" applyFont="1" applyFill="1" applyBorder="1" applyAlignment="1">
      <alignment vertical="center"/>
    </xf>
    <xf numFmtId="0" fontId="10" fillId="0" borderId="41" xfId="0" applyFont="1" applyFill="1" applyBorder="1" applyAlignment="1">
      <alignment vertical="center" wrapText="1"/>
    </xf>
    <xf numFmtId="0" fontId="11" fillId="0" borderId="42" xfId="0" applyFont="1" applyFill="1" applyBorder="1" applyAlignment="1">
      <alignment horizontal="center" vertical="center" wrapText="1"/>
    </xf>
    <xf numFmtId="184" fontId="11" fillId="0" borderId="43" xfId="0" applyNumberFormat="1" applyFont="1" applyFill="1" applyBorder="1" applyAlignment="1" applyProtection="1">
      <alignment horizontal="center" vertical="center"/>
      <protection locked="0"/>
    </xf>
    <xf numFmtId="183" fontId="11" fillId="0" borderId="42" xfId="0" applyNumberFormat="1" applyFont="1" applyFill="1" applyBorder="1" applyAlignment="1" applyProtection="1">
      <alignment/>
      <protection locked="0"/>
    </xf>
    <xf numFmtId="183" fontId="11" fillId="0" borderId="44" xfId="0" applyNumberFormat="1" applyFont="1" applyFill="1" applyBorder="1" applyAlignment="1" applyProtection="1">
      <alignment/>
      <protection locked="0"/>
    </xf>
    <xf numFmtId="182" fontId="10" fillId="0" borderId="32" xfId="0" applyNumberFormat="1" applyFont="1" applyBorder="1" applyAlignment="1">
      <alignment horizontal="center"/>
    </xf>
    <xf numFmtId="182" fontId="10" fillId="0" borderId="0" xfId="0" applyNumberFormat="1" applyFont="1" applyFill="1" applyBorder="1" applyAlignment="1">
      <alignment horizontal="center" vertical="center"/>
    </xf>
    <xf numFmtId="0" fontId="38" fillId="0" borderId="0" xfId="0" applyFont="1" applyFill="1" applyBorder="1" applyAlignment="1">
      <alignment vertical="top"/>
    </xf>
    <xf numFmtId="182" fontId="10" fillId="0" borderId="0" xfId="0" applyNumberFormat="1" applyFont="1" applyBorder="1" applyAlignment="1">
      <alignment horizontal="center"/>
    </xf>
    <xf numFmtId="0" fontId="24" fillId="0" borderId="0" xfId="0" applyFont="1" applyFill="1" applyBorder="1" applyAlignment="1">
      <alignment horizontal="left" vertical="center" wrapText="1"/>
    </xf>
    <xf numFmtId="182" fontId="37" fillId="0" borderId="0" xfId="0" applyNumberFormat="1" applyFont="1" applyFill="1" applyBorder="1" applyAlignment="1">
      <alignment horizontal="left" vertical="center"/>
    </xf>
    <xf numFmtId="185" fontId="25" fillId="0" borderId="34" xfId="0" applyNumberFormat="1" applyFont="1" applyFill="1" applyBorder="1" applyAlignment="1">
      <alignment vertical="center"/>
    </xf>
    <xf numFmtId="0" fontId="22" fillId="0" borderId="0"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0" xfId="76" applyNumberFormat="1" applyFont="1" applyBorder="1" applyAlignment="1" applyProtection="1">
      <alignment horizontal="center" vertical="center"/>
      <protection locked="0"/>
    </xf>
    <xf numFmtId="0" fontId="11" fillId="0" borderId="0" xfId="76" applyFont="1" applyAlignment="1">
      <alignment vertical="center"/>
      <protection/>
    </xf>
    <xf numFmtId="0" fontId="11" fillId="0" borderId="0" xfId="0" applyFont="1" applyAlignment="1">
      <alignment horizontal="left" indent="1"/>
    </xf>
    <xf numFmtId="183" fontId="11" fillId="0" borderId="46" xfId="0" applyNumberFormat="1" applyFont="1" applyFill="1" applyBorder="1" applyAlignment="1">
      <alignment horizontal="center" vertical="center"/>
    </xf>
    <xf numFmtId="183" fontId="11" fillId="0" borderId="34" xfId="0" applyNumberFormat="1" applyFont="1" applyFill="1" applyBorder="1" applyAlignment="1">
      <alignment horizontal="center" vertical="center"/>
    </xf>
    <xf numFmtId="0" fontId="10" fillId="0" borderId="47" xfId="0" applyFont="1" applyFill="1" applyBorder="1" applyAlignment="1">
      <alignment vertical="center" wrapText="1"/>
    </xf>
    <xf numFmtId="0" fontId="11" fillId="0" borderId="47" xfId="0" applyFont="1" applyFill="1" applyBorder="1" applyAlignment="1">
      <alignment horizontal="center" vertical="center" wrapText="1"/>
    </xf>
    <xf numFmtId="184" fontId="11" fillId="0" borderId="47" xfId="0" applyNumberFormat="1" applyFont="1" applyFill="1" applyBorder="1" applyAlignment="1" applyProtection="1">
      <alignment horizontal="center" vertical="center"/>
      <protection locked="0"/>
    </xf>
    <xf numFmtId="184" fontId="11" fillId="0" borderId="47" xfId="0" applyNumberFormat="1" applyFont="1" applyFill="1" applyBorder="1" applyAlignment="1">
      <alignment horizontal="center" vertical="center"/>
    </xf>
    <xf numFmtId="9" fontId="25" fillId="0" borderId="47" xfId="0" applyNumberFormat="1" applyFont="1" applyFill="1" applyBorder="1" applyAlignment="1" applyProtection="1">
      <alignment horizontal="center" vertical="center"/>
      <protection/>
    </xf>
    <xf numFmtId="183" fontId="11" fillId="0" borderId="48" xfId="0" applyNumberFormat="1" applyFont="1" applyFill="1" applyBorder="1" applyAlignment="1" applyProtection="1">
      <alignment/>
      <protection locked="0"/>
    </xf>
    <xf numFmtId="182" fontId="10" fillId="0" borderId="49" xfId="0" applyNumberFormat="1" applyFont="1" applyFill="1" applyBorder="1" applyAlignment="1">
      <alignment horizontal="center" vertical="center"/>
    </xf>
    <xf numFmtId="182" fontId="10" fillId="0" borderId="50" xfId="0" applyNumberFormat="1" applyFont="1" applyFill="1" applyBorder="1" applyAlignment="1">
      <alignment horizontal="center" vertical="center"/>
    </xf>
    <xf numFmtId="0" fontId="11" fillId="0" borderId="51" xfId="0" applyFont="1" applyFill="1" applyBorder="1" applyAlignment="1">
      <alignment horizontal="center" vertical="center" wrapText="1"/>
    </xf>
    <xf numFmtId="183" fontId="11" fillId="0" borderId="52" xfId="0" applyNumberFormat="1" applyFont="1" applyFill="1" applyBorder="1" applyAlignment="1" applyProtection="1">
      <alignment/>
      <protection locked="0"/>
    </xf>
    <xf numFmtId="182" fontId="10" fillId="0" borderId="53" xfId="0" applyNumberFormat="1" applyFont="1" applyFill="1" applyBorder="1" applyAlignment="1">
      <alignment horizontal="center" vertical="center"/>
    </xf>
    <xf numFmtId="0" fontId="10" fillId="0" borderId="51" xfId="0" applyFont="1" applyFill="1" applyBorder="1" applyAlignment="1">
      <alignment horizontal="center" vertical="center" wrapText="1"/>
    </xf>
    <xf numFmtId="178" fontId="25" fillId="0" borderId="51" xfId="72" applyFont="1" applyFill="1" applyBorder="1" applyAlignment="1" applyProtection="1">
      <alignment horizontal="center" vertical="center"/>
      <protection/>
    </xf>
    <xf numFmtId="0" fontId="0" fillId="0" borderId="0" xfId="0" applyBorder="1" applyAlignment="1">
      <alignment vertical="center"/>
    </xf>
    <xf numFmtId="0" fontId="11" fillId="0" borderId="54" xfId="76" applyFont="1" applyBorder="1" applyAlignment="1" applyProtection="1">
      <alignment horizontal="center" vertical="center"/>
      <protection locked="0"/>
    </xf>
    <xf numFmtId="0" fontId="12" fillId="0" borderId="0" xfId="76" applyFont="1" applyAlignment="1">
      <alignment horizontal="right" vertical="center"/>
      <protection/>
    </xf>
    <xf numFmtId="0" fontId="11" fillId="0" borderId="0" xfId="76" applyFont="1" applyAlignment="1" applyProtection="1">
      <alignment vertical="center"/>
      <protection/>
    </xf>
    <xf numFmtId="0" fontId="11" fillId="0" borderId="0" xfId="76" applyFont="1" applyAlignment="1">
      <alignment horizontal="center" vertical="center"/>
      <protection/>
    </xf>
    <xf numFmtId="0" fontId="13" fillId="0" borderId="0" xfId="76" applyFont="1" applyAlignment="1">
      <alignment vertical="center"/>
      <protection/>
    </xf>
    <xf numFmtId="0" fontId="12" fillId="0" borderId="0" xfId="76" applyFont="1" applyAlignment="1">
      <alignment vertical="center"/>
      <protection/>
    </xf>
    <xf numFmtId="0" fontId="10" fillId="0" borderId="0" xfId="76" applyFont="1" applyAlignment="1" applyProtection="1">
      <alignment vertical="center"/>
      <protection/>
    </xf>
    <xf numFmtId="0" fontId="11" fillId="0" borderId="0" xfId="76" applyFont="1" applyBorder="1" applyAlignment="1">
      <alignment vertical="center"/>
      <protection/>
    </xf>
    <xf numFmtId="0" fontId="12" fillId="0" borderId="0" xfId="76" applyFont="1" applyAlignment="1">
      <alignment horizontal="center" vertical="center"/>
      <protection/>
    </xf>
    <xf numFmtId="0" fontId="16" fillId="0" borderId="0" xfId="76" applyFont="1" applyAlignment="1">
      <alignment vertical="center"/>
      <protection/>
    </xf>
    <xf numFmtId="0" fontId="17" fillId="0" borderId="0" xfId="76" applyFont="1" applyAlignment="1">
      <alignment horizontal="center" vertical="center"/>
      <protection/>
    </xf>
    <xf numFmtId="0" fontId="18" fillId="0" borderId="0" xfId="76" applyFont="1" applyAlignment="1">
      <alignment horizontal="center" vertical="center"/>
      <protection/>
    </xf>
    <xf numFmtId="0" fontId="10" fillId="0" borderId="0" xfId="76" applyFont="1" applyAlignment="1">
      <alignment vertical="center"/>
      <protection/>
    </xf>
    <xf numFmtId="0" fontId="19" fillId="0" borderId="0" xfId="76" applyFont="1" applyAlignment="1">
      <alignment horizontal="center" vertical="center"/>
      <protection/>
    </xf>
    <xf numFmtId="0" fontId="11" fillId="0" borderId="0" xfId="76" applyFont="1" applyAlignment="1">
      <alignment horizontal="right" vertical="center"/>
      <protection/>
    </xf>
    <xf numFmtId="0" fontId="23" fillId="0" borderId="0" xfId="76" applyFont="1" applyAlignment="1">
      <alignment horizontal="left" vertical="center"/>
      <protection/>
    </xf>
    <xf numFmtId="0" fontId="22" fillId="0" borderId="0" xfId="76" applyFont="1" applyBorder="1" applyAlignment="1">
      <alignment horizontal="right" vertical="center"/>
      <protection/>
    </xf>
    <xf numFmtId="0" fontId="10" fillId="0" borderId="0" xfId="76" applyFont="1" applyBorder="1" applyAlignment="1">
      <alignment vertical="center"/>
      <protection/>
    </xf>
    <xf numFmtId="0" fontId="10" fillId="0" borderId="55" xfId="76" applyFont="1" applyBorder="1" applyAlignment="1" applyProtection="1">
      <alignment horizontal="center" vertical="center"/>
      <protection locked="0"/>
    </xf>
    <xf numFmtId="0" fontId="11" fillId="0" borderId="0" xfId="0" applyFont="1" applyBorder="1" applyAlignment="1">
      <alignment vertical="center"/>
    </xf>
    <xf numFmtId="0" fontId="11" fillId="0" borderId="0" xfId="76" applyFont="1" applyBorder="1" applyAlignment="1">
      <alignment horizontal="right" vertical="center"/>
      <protection/>
    </xf>
    <xf numFmtId="0" fontId="26" fillId="0" borderId="0" xfId="0" applyFont="1" applyFill="1" applyAlignment="1">
      <alignment vertical="center"/>
    </xf>
    <xf numFmtId="0" fontId="27" fillId="0" borderId="0" xfId="76" applyFont="1" applyAlignment="1">
      <alignment vertical="center"/>
      <protection/>
    </xf>
    <xf numFmtId="178" fontId="25" fillId="0" borderId="0" xfId="76" applyNumberFormat="1" applyFont="1" applyBorder="1" applyAlignment="1">
      <alignment vertical="center"/>
      <protection/>
    </xf>
    <xf numFmtId="31" fontId="22" fillId="0" borderId="0" xfId="76" applyNumberFormat="1" applyFont="1" applyBorder="1" applyAlignment="1">
      <alignment horizontal="center" vertical="center"/>
      <protection/>
    </xf>
    <xf numFmtId="0" fontId="25" fillId="0" borderId="0" xfId="76" applyFont="1" applyBorder="1" applyAlignment="1">
      <alignment horizontal="right" vertical="center"/>
      <protection/>
    </xf>
    <xf numFmtId="0" fontId="12" fillId="37" borderId="0" xfId="76" applyFont="1" applyFill="1" applyAlignment="1">
      <alignment vertical="center"/>
      <protection/>
    </xf>
    <xf numFmtId="0" fontId="11" fillId="37" borderId="0" xfId="76" applyFont="1" applyFill="1" applyAlignment="1">
      <alignment vertical="center"/>
      <protection/>
    </xf>
    <xf numFmtId="0" fontId="12" fillId="37" borderId="0" xfId="75" applyFont="1" applyFill="1" applyAlignment="1">
      <alignment vertical="center"/>
      <protection/>
    </xf>
    <xf numFmtId="0" fontId="10" fillId="37" borderId="0" xfId="75" applyFont="1" applyFill="1" applyAlignment="1">
      <alignment vertical="center"/>
      <protection/>
    </xf>
    <xf numFmtId="0" fontId="12" fillId="0" borderId="0" xfId="75" applyFont="1" applyAlignment="1">
      <alignment vertical="center"/>
      <protection/>
    </xf>
    <xf numFmtId="0" fontId="10" fillId="0" borderId="0" xfId="75" applyFont="1" applyAlignment="1">
      <alignment vertical="center"/>
      <protection/>
    </xf>
    <xf numFmtId="0" fontId="32" fillId="0" borderId="0" xfId="75" applyFont="1" applyAlignment="1">
      <alignment vertical="center"/>
      <protection/>
    </xf>
    <xf numFmtId="0" fontId="0" fillId="0" borderId="0" xfId="0" applyAlignment="1">
      <alignment vertical="center"/>
    </xf>
    <xf numFmtId="0" fontId="41" fillId="0" borderId="0" xfId="76" applyFont="1" applyBorder="1" applyAlignment="1">
      <alignment vertical="center"/>
      <protection/>
    </xf>
    <xf numFmtId="0" fontId="79" fillId="0" borderId="13" xfId="76" applyFont="1" applyBorder="1" applyAlignment="1">
      <alignment horizontal="center" vertical="center" wrapText="1"/>
      <protection/>
    </xf>
    <xf numFmtId="0" fontId="11" fillId="0" borderId="56" xfId="0" applyFont="1" applyBorder="1" applyAlignment="1">
      <alignment horizontal="center" vertical="center"/>
    </xf>
    <xf numFmtId="0" fontId="11" fillId="0" borderId="57" xfId="0" applyFont="1" applyBorder="1" applyAlignment="1">
      <alignment horizontal="center" vertical="center" wrapText="1"/>
    </xf>
    <xf numFmtId="181" fontId="31" fillId="0" borderId="54" xfId="76" applyNumberFormat="1" applyFont="1" applyBorder="1" applyAlignment="1" applyProtection="1">
      <alignment horizontal="center" vertical="center"/>
      <protection locked="0"/>
    </xf>
    <xf numFmtId="0" fontId="24" fillId="0" borderId="0" xfId="0" applyFont="1" applyFill="1" applyBorder="1" applyAlignment="1">
      <alignment vertical="center" wrapText="1"/>
    </xf>
    <xf numFmtId="192" fontId="25" fillId="0" borderId="47" xfId="72" applyNumberFormat="1" applyFont="1" applyFill="1" applyBorder="1" applyAlignment="1" applyProtection="1">
      <alignment vertical="center"/>
      <protection/>
    </xf>
    <xf numFmtId="0" fontId="22" fillId="0" borderId="58" xfId="0" applyFont="1" applyFill="1" applyBorder="1" applyAlignment="1">
      <alignment horizontal="left" vertical="center"/>
    </xf>
    <xf numFmtId="0" fontId="22" fillId="0" borderId="0" xfId="0" applyFont="1" applyAlignment="1">
      <alignment/>
    </xf>
    <xf numFmtId="182" fontId="22" fillId="0" borderId="0" xfId="0" applyNumberFormat="1" applyFont="1" applyAlignment="1">
      <alignment horizontal="left" vertical="center"/>
    </xf>
    <xf numFmtId="0" fontId="22" fillId="0" borderId="59" xfId="0" applyFont="1" applyFill="1" applyBorder="1" applyAlignment="1">
      <alignment horizontal="center" vertical="center"/>
    </xf>
    <xf numFmtId="0" fontId="22" fillId="0" borderId="60" xfId="0" applyFont="1" applyFill="1" applyBorder="1" applyAlignment="1">
      <alignment vertical="center"/>
    </xf>
    <xf numFmtId="185" fontId="25" fillId="0" borderId="48" xfId="0" applyNumberFormat="1" applyFont="1" applyFill="1" applyBorder="1" applyAlignment="1">
      <alignment vertical="center"/>
    </xf>
    <xf numFmtId="0" fontId="25" fillId="0" borderId="0" xfId="76" applyFont="1" applyBorder="1" applyAlignment="1">
      <alignment vertical="center"/>
      <protection/>
    </xf>
    <xf numFmtId="0" fontId="42" fillId="0" borderId="0" xfId="76" applyFont="1" applyBorder="1" applyAlignment="1" applyProtection="1">
      <alignment vertical="center"/>
      <protection locked="0"/>
    </xf>
    <xf numFmtId="183" fontId="11" fillId="0" borderId="61" xfId="0" applyNumberFormat="1" applyFont="1" applyFill="1" applyBorder="1" applyAlignment="1">
      <alignment horizontal="center" vertical="center"/>
    </xf>
    <xf numFmtId="183" fontId="11" fillId="0" borderId="62" xfId="0" applyNumberFormat="1" applyFont="1" applyFill="1" applyBorder="1" applyAlignment="1">
      <alignment horizontal="center" vertical="center"/>
    </xf>
    <xf numFmtId="0" fontId="10" fillId="0" borderId="0" xfId="76" applyFont="1" applyBorder="1" applyAlignment="1" applyProtection="1">
      <alignment vertical="center"/>
      <protection/>
    </xf>
    <xf numFmtId="182" fontId="10" fillId="0" borderId="63" xfId="0" applyNumberFormat="1"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wrapText="1"/>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5" xfId="0" applyFont="1" applyBorder="1" applyAlignment="1">
      <alignment horizontal="center" vertical="center"/>
    </xf>
    <xf numFmtId="0" fontId="11" fillId="0" borderId="68" xfId="0" applyFont="1" applyBorder="1" applyAlignment="1">
      <alignment horizontal="center" vertical="center"/>
    </xf>
    <xf numFmtId="183" fontId="11" fillId="0" borderId="69" xfId="0" applyNumberFormat="1" applyFont="1" applyFill="1" applyBorder="1" applyAlignment="1">
      <alignment horizontal="center" vertical="center"/>
    </xf>
    <xf numFmtId="183" fontId="11" fillId="0" borderId="70" xfId="0" applyNumberFormat="1" applyFont="1" applyFill="1" applyBorder="1" applyAlignment="1">
      <alignment horizontal="center" vertical="center"/>
    </xf>
    <xf numFmtId="182" fontId="10" fillId="0" borderId="71" xfId="0" applyNumberFormat="1" applyFont="1" applyFill="1" applyBorder="1" applyAlignment="1">
      <alignment horizontal="center" vertical="center"/>
    </xf>
    <xf numFmtId="0" fontId="22" fillId="0" borderId="72" xfId="0" applyFont="1" applyFill="1" applyBorder="1" applyAlignment="1">
      <alignment horizontal="left" vertical="center"/>
    </xf>
    <xf numFmtId="0" fontId="10" fillId="0" borderId="73" xfId="0" applyFont="1" applyFill="1" applyBorder="1" applyAlignment="1">
      <alignment vertical="center" wrapText="1"/>
    </xf>
    <xf numFmtId="0" fontId="11" fillId="0" borderId="74" xfId="0" applyFont="1" applyFill="1" applyBorder="1" applyAlignment="1">
      <alignment horizontal="center" vertical="center" wrapText="1"/>
    </xf>
    <xf numFmtId="178" fontId="25" fillId="0" borderId="75" xfId="72" applyFont="1" applyFill="1" applyBorder="1" applyAlignment="1" applyProtection="1">
      <alignment vertical="center"/>
      <protection/>
    </xf>
    <xf numFmtId="184" fontId="11" fillId="0" borderId="75" xfId="0" applyNumberFormat="1" applyFont="1" applyFill="1" applyBorder="1" applyAlignment="1" applyProtection="1">
      <alignment horizontal="center" vertical="center"/>
      <protection locked="0"/>
    </xf>
    <xf numFmtId="184" fontId="11" fillId="0" borderId="75" xfId="0" applyNumberFormat="1" applyFont="1" applyFill="1" applyBorder="1" applyAlignment="1">
      <alignment horizontal="center" vertical="center"/>
    </xf>
    <xf numFmtId="9" fontId="25" fillId="0" borderId="75" xfId="0" applyNumberFormat="1" applyFont="1" applyFill="1" applyBorder="1" applyAlignment="1" applyProtection="1">
      <alignment horizontal="center" vertical="center"/>
      <protection/>
    </xf>
    <xf numFmtId="185" fontId="25" fillId="0" borderId="76" xfId="0" applyNumberFormat="1" applyFont="1" applyFill="1" applyBorder="1" applyAlignment="1">
      <alignment vertical="center"/>
    </xf>
    <xf numFmtId="183" fontId="11" fillId="0" borderId="74" xfId="0" applyNumberFormat="1" applyFont="1" applyFill="1" applyBorder="1" applyAlignment="1" applyProtection="1">
      <alignment/>
      <protection locked="0"/>
    </xf>
    <xf numFmtId="183" fontId="11" fillId="0" borderId="77" xfId="0" applyNumberFormat="1" applyFont="1" applyFill="1" applyBorder="1" applyAlignment="1" applyProtection="1">
      <alignment/>
      <protection locked="0"/>
    </xf>
    <xf numFmtId="182" fontId="10" fillId="0" borderId="78" xfId="0" applyNumberFormat="1" applyFont="1" applyFill="1" applyBorder="1" applyAlignment="1">
      <alignment horizontal="center" vertical="center"/>
    </xf>
    <xf numFmtId="0" fontId="22" fillId="0" borderId="79" xfId="0" applyFont="1" applyFill="1" applyBorder="1" applyAlignment="1">
      <alignment horizontal="left" vertical="center"/>
    </xf>
    <xf numFmtId="0" fontId="10" fillId="0" borderId="57" xfId="0" applyFont="1" applyFill="1" applyBorder="1" applyAlignment="1">
      <alignment vertical="center" wrapText="1"/>
    </xf>
    <xf numFmtId="0" fontId="11" fillId="0" borderId="80" xfId="0" applyFont="1" applyFill="1" applyBorder="1" applyAlignment="1">
      <alignment horizontal="center" vertical="center" wrapText="1"/>
    </xf>
    <xf numFmtId="178" fontId="25" fillId="0" borderId="81" xfId="72" applyFont="1" applyFill="1" applyBorder="1" applyAlignment="1" applyProtection="1">
      <alignment vertical="center"/>
      <protection/>
    </xf>
    <xf numFmtId="184" fontId="11" fillId="0" borderId="81" xfId="0" applyNumberFormat="1" applyFont="1" applyFill="1" applyBorder="1" applyAlignment="1" applyProtection="1">
      <alignment horizontal="center" vertical="center"/>
      <protection locked="0"/>
    </xf>
    <xf numFmtId="184" fontId="11" fillId="0" borderId="81" xfId="0" applyNumberFormat="1" applyFont="1" applyFill="1" applyBorder="1" applyAlignment="1">
      <alignment horizontal="center" vertical="center"/>
    </xf>
    <xf numFmtId="9" fontId="25" fillId="0" borderId="81" xfId="0" applyNumberFormat="1" applyFont="1" applyFill="1" applyBorder="1" applyAlignment="1" applyProtection="1">
      <alignment horizontal="center" vertical="center"/>
      <protection/>
    </xf>
    <xf numFmtId="185" fontId="25" fillId="0" borderId="82" xfId="0" applyNumberFormat="1" applyFont="1" applyFill="1" applyBorder="1" applyAlignment="1">
      <alignment vertical="center"/>
    </xf>
    <xf numFmtId="183" fontId="11" fillId="0" borderId="80" xfId="0" applyNumberFormat="1" applyFont="1" applyFill="1" applyBorder="1" applyAlignment="1" applyProtection="1">
      <alignment/>
      <protection locked="0"/>
    </xf>
    <xf numFmtId="183" fontId="11" fillId="0" borderId="83" xfId="0" applyNumberFormat="1" applyFont="1" applyFill="1" applyBorder="1" applyAlignment="1" applyProtection="1">
      <alignment/>
      <protection locked="0"/>
    </xf>
    <xf numFmtId="179" fontId="17" fillId="0" borderId="66" xfId="0" applyNumberFormat="1" applyFont="1" applyFill="1" applyBorder="1" applyAlignment="1">
      <alignment vertical="center"/>
    </xf>
    <xf numFmtId="179" fontId="17" fillId="0" borderId="84" xfId="0" applyNumberFormat="1" applyFont="1" applyFill="1" applyBorder="1" applyAlignment="1">
      <alignment vertical="center"/>
    </xf>
    <xf numFmtId="179" fontId="17" fillId="0" borderId="85" xfId="0" applyNumberFormat="1" applyFont="1" applyFill="1" applyBorder="1" applyAlignment="1">
      <alignment vertical="center"/>
    </xf>
    <xf numFmtId="185" fontId="17" fillId="0" borderId="85" xfId="0" applyNumberFormat="1" applyFont="1" applyFill="1" applyBorder="1" applyAlignment="1">
      <alignment vertical="center"/>
    </xf>
    <xf numFmtId="9" fontId="25" fillId="0" borderId="53" xfId="0" applyNumberFormat="1" applyFont="1" applyFill="1" applyBorder="1" applyAlignment="1" applyProtection="1">
      <alignment horizontal="center" vertical="center"/>
      <protection/>
    </xf>
    <xf numFmtId="185" fontId="25" fillId="0" borderId="86" xfId="0" applyNumberFormat="1" applyFont="1" applyFill="1" applyBorder="1" applyAlignment="1">
      <alignment vertical="center"/>
    </xf>
    <xf numFmtId="185" fontId="25" fillId="0" borderId="85" xfId="0" applyNumberFormat="1" applyFont="1" applyFill="1" applyBorder="1" applyAlignment="1">
      <alignment vertical="center"/>
    </xf>
    <xf numFmtId="179" fontId="17" fillId="0" borderId="53" xfId="0" applyNumberFormat="1" applyFont="1" applyFill="1" applyBorder="1" applyAlignment="1">
      <alignment vertical="center"/>
    </xf>
    <xf numFmtId="179" fontId="17" fillId="0" borderId="86" xfId="0" applyNumberFormat="1" applyFont="1" applyFill="1" applyBorder="1" applyAlignment="1">
      <alignment vertical="center"/>
    </xf>
    <xf numFmtId="184" fontId="11" fillId="0" borderId="51" xfId="0" applyNumberFormat="1" applyFont="1" applyFill="1" applyBorder="1" applyAlignment="1" applyProtection="1">
      <alignment horizontal="center" vertical="center"/>
      <protection locked="0"/>
    </xf>
    <xf numFmtId="184" fontId="11" fillId="0" borderId="51" xfId="0" applyNumberFormat="1" applyFont="1" applyFill="1" applyBorder="1" applyAlignment="1">
      <alignment horizontal="center" vertical="center"/>
    </xf>
    <xf numFmtId="9" fontId="25" fillId="0" borderId="51" xfId="0" applyNumberFormat="1" applyFont="1" applyFill="1" applyBorder="1" applyAlignment="1" applyProtection="1">
      <alignment horizontal="center" vertical="center"/>
      <protection/>
    </xf>
    <xf numFmtId="185" fontId="25" fillId="0" borderId="87" xfId="0" applyNumberFormat="1" applyFont="1" applyFill="1" applyBorder="1" applyAlignment="1">
      <alignment horizontal="center" vertical="center"/>
    </xf>
    <xf numFmtId="183" fontId="11" fillId="0" borderId="88" xfId="0" applyNumberFormat="1" applyFont="1" applyFill="1" applyBorder="1" applyAlignment="1" applyProtection="1">
      <alignment horizontal="center" vertical="center"/>
      <protection locked="0"/>
    </xf>
    <xf numFmtId="183" fontId="11" fillId="0" borderId="87" xfId="0" applyNumberFormat="1" applyFont="1" applyFill="1" applyBorder="1" applyAlignment="1" applyProtection="1">
      <alignment horizontal="center" vertical="center"/>
      <protection locked="0"/>
    </xf>
    <xf numFmtId="192" fontId="25" fillId="0" borderId="0" xfId="72" applyNumberFormat="1" applyFont="1" applyFill="1" applyBorder="1" applyAlignment="1" applyProtection="1">
      <alignment vertical="center"/>
      <protection/>
    </xf>
    <xf numFmtId="182" fontId="10" fillId="0" borderId="89" xfId="0" applyNumberFormat="1" applyFont="1" applyFill="1" applyBorder="1" applyAlignment="1">
      <alignment horizontal="center" vertical="center"/>
    </xf>
    <xf numFmtId="0" fontId="22" fillId="0" borderId="90" xfId="0" applyFont="1" applyFill="1" applyBorder="1" applyAlignment="1">
      <alignment vertical="center"/>
    </xf>
    <xf numFmtId="0" fontId="10" fillId="0" borderId="91" xfId="0" applyFont="1" applyFill="1" applyBorder="1" applyAlignment="1">
      <alignment vertical="center" wrapText="1"/>
    </xf>
    <xf numFmtId="0" fontId="11" fillId="0" borderId="91" xfId="0" applyFont="1" applyFill="1" applyBorder="1" applyAlignment="1">
      <alignment horizontal="center" vertical="center" wrapText="1"/>
    </xf>
    <xf numFmtId="192" fontId="25" fillId="0" borderId="91" xfId="72" applyNumberFormat="1" applyFont="1" applyFill="1" applyBorder="1" applyAlignment="1" applyProtection="1">
      <alignment vertical="center"/>
      <protection/>
    </xf>
    <xf numFmtId="184" fontId="11" fillId="0" borderId="91" xfId="0" applyNumberFormat="1" applyFont="1" applyFill="1" applyBorder="1" applyAlignment="1" applyProtection="1">
      <alignment horizontal="center" vertical="center"/>
      <protection locked="0"/>
    </xf>
    <xf numFmtId="184" fontId="11" fillId="0" borderId="92" xfId="0" applyNumberFormat="1" applyFont="1" applyFill="1" applyBorder="1" applyAlignment="1">
      <alignment horizontal="center" vertical="center"/>
    </xf>
    <xf numFmtId="9" fontId="25" fillId="0" borderId="92" xfId="0" applyNumberFormat="1" applyFont="1" applyFill="1" applyBorder="1" applyAlignment="1" applyProtection="1">
      <alignment horizontal="center" vertical="center"/>
      <protection/>
    </xf>
    <xf numFmtId="185" fontId="25" fillId="0" borderId="93" xfId="0" applyNumberFormat="1" applyFont="1" applyFill="1" applyBorder="1" applyAlignment="1">
      <alignment vertical="center"/>
    </xf>
    <xf numFmtId="183" fontId="11" fillId="0" borderId="94" xfId="0" applyNumberFormat="1" applyFont="1" applyFill="1" applyBorder="1" applyAlignment="1" applyProtection="1">
      <alignment/>
      <protection locked="0"/>
    </xf>
    <xf numFmtId="183" fontId="11" fillId="0" borderId="95" xfId="0" applyNumberFormat="1" applyFont="1" applyFill="1" applyBorder="1" applyAlignment="1" applyProtection="1">
      <alignment/>
      <protection locked="0"/>
    </xf>
    <xf numFmtId="184" fontId="11" fillId="0" borderId="63" xfId="0" applyNumberFormat="1" applyFont="1" applyFill="1" applyBorder="1" applyAlignment="1" applyProtection="1">
      <alignment horizontal="center" vertical="center"/>
      <protection locked="0"/>
    </xf>
    <xf numFmtId="184" fontId="11" fillId="0" borderId="66" xfId="0" applyNumberFormat="1" applyFont="1" applyFill="1" applyBorder="1" applyAlignment="1">
      <alignment horizontal="center" vertical="center"/>
    </xf>
    <xf numFmtId="9" fontId="25" fillId="0" borderId="66" xfId="0" applyNumberFormat="1" applyFont="1" applyFill="1" applyBorder="1" applyAlignment="1" applyProtection="1">
      <alignment horizontal="center" vertical="center"/>
      <protection/>
    </xf>
    <xf numFmtId="185" fontId="25" fillId="0" borderId="84" xfId="0" applyNumberFormat="1" applyFont="1" applyFill="1" applyBorder="1" applyAlignment="1">
      <alignment vertical="center"/>
    </xf>
    <xf numFmtId="184" fontId="13" fillId="0" borderId="96" xfId="0" applyNumberFormat="1" applyFont="1" applyFill="1" applyBorder="1" applyAlignment="1" applyProtection="1">
      <alignment vertical="center"/>
      <protection locked="0"/>
    </xf>
    <xf numFmtId="184" fontId="13" fillId="0" borderId="53" xfId="0" applyNumberFormat="1" applyFont="1" applyFill="1" applyBorder="1" applyAlignment="1" applyProtection="1">
      <alignment vertical="center"/>
      <protection locked="0"/>
    </xf>
    <xf numFmtId="0" fontId="42" fillId="0" borderId="0" xfId="76" applyFont="1" applyBorder="1" applyAlignment="1" applyProtection="1">
      <alignment horizontal="center" vertical="center"/>
      <protection locked="0"/>
    </xf>
    <xf numFmtId="0" fontId="11" fillId="0" borderId="97" xfId="0" applyFont="1" applyBorder="1" applyAlignment="1">
      <alignment horizontal="center" vertical="center"/>
    </xf>
    <xf numFmtId="0" fontId="11" fillId="0" borderId="73" xfId="0" applyFont="1" applyBorder="1" applyAlignment="1">
      <alignment horizontal="center" vertical="center" wrapText="1"/>
    </xf>
    <xf numFmtId="182" fontId="10" fillId="0" borderId="98" xfId="0" applyNumberFormat="1" applyFont="1" applyFill="1" applyBorder="1" applyAlignment="1">
      <alignment horizontal="center" vertical="center"/>
    </xf>
    <xf numFmtId="183" fontId="11" fillId="0" borderId="99" xfId="0" applyNumberFormat="1" applyFont="1" applyFill="1" applyBorder="1" applyAlignment="1" applyProtection="1">
      <alignment/>
      <protection locked="0"/>
    </xf>
    <xf numFmtId="182" fontId="10" fillId="0" borderId="100" xfId="0" applyNumberFormat="1" applyFont="1" applyFill="1" applyBorder="1" applyAlignment="1">
      <alignment horizontal="center" vertical="center"/>
    </xf>
    <xf numFmtId="183" fontId="11" fillId="0" borderId="101" xfId="0" applyNumberFormat="1" applyFont="1" applyFill="1" applyBorder="1" applyAlignment="1" applyProtection="1">
      <alignment/>
      <protection locked="0"/>
    </xf>
    <xf numFmtId="182" fontId="10" fillId="0" borderId="102" xfId="0" applyNumberFormat="1" applyFont="1" applyFill="1" applyBorder="1" applyAlignment="1">
      <alignment horizontal="center" vertical="center"/>
    </xf>
    <xf numFmtId="0" fontId="22" fillId="0" borderId="103" xfId="0" applyFont="1" applyFill="1" applyBorder="1" applyAlignment="1">
      <alignment horizontal="left" vertical="center"/>
    </xf>
    <xf numFmtId="0" fontId="10" fillId="0" borderId="104" xfId="0" applyFont="1" applyFill="1" applyBorder="1" applyAlignment="1">
      <alignment vertical="center" wrapText="1"/>
    </xf>
    <xf numFmtId="0" fontId="11" fillId="0" borderId="105" xfId="0" applyFont="1" applyFill="1" applyBorder="1" applyAlignment="1">
      <alignment horizontal="center" vertical="center" wrapText="1"/>
    </xf>
    <xf numFmtId="178" fontId="25" fillId="0" borderId="106" xfId="72" applyFont="1" applyFill="1" applyBorder="1" applyAlignment="1" applyProtection="1">
      <alignment vertical="center"/>
      <protection/>
    </xf>
    <xf numFmtId="184" fontId="11" fillId="0" borderId="107" xfId="0" applyNumberFormat="1" applyFont="1" applyFill="1" applyBorder="1" applyAlignment="1" applyProtection="1">
      <alignment horizontal="center" vertical="center"/>
      <protection locked="0"/>
    </xf>
    <xf numFmtId="184" fontId="11" fillId="0" borderId="107" xfId="0" applyNumberFormat="1" applyFont="1" applyFill="1" applyBorder="1" applyAlignment="1">
      <alignment horizontal="center" vertical="center"/>
    </xf>
    <xf numFmtId="9" fontId="25" fillId="0" borderId="107" xfId="0" applyNumberFormat="1" applyFont="1" applyFill="1" applyBorder="1" applyAlignment="1" applyProtection="1">
      <alignment horizontal="center" vertical="center"/>
      <protection/>
    </xf>
    <xf numFmtId="185" fontId="25" fillId="0" borderId="108" xfId="0" applyNumberFormat="1" applyFont="1" applyFill="1" applyBorder="1" applyAlignment="1">
      <alignment vertical="center"/>
    </xf>
    <xf numFmtId="183" fontId="11" fillId="0" borderId="105" xfId="0" applyNumberFormat="1" applyFont="1" applyFill="1" applyBorder="1" applyAlignment="1" applyProtection="1">
      <alignment/>
      <protection locked="0"/>
    </xf>
    <xf numFmtId="183" fontId="11" fillId="0" borderId="109" xfId="0" applyNumberFormat="1" applyFont="1" applyFill="1" applyBorder="1" applyAlignment="1" applyProtection="1">
      <alignment/>
      <protection locked="0"/>
    </xf>
    <xf numFmtId="0" fontId="22" fillId="0" borderId="59" xfId="0" applyFont="1" applyFill="1" applyBorder="1" applyAlignment="1">
      <alignment vertical="center"/>
    </xf>
    <xf numFmtId="0" fontId="10" fillId="0" borderId="51" xfId="0" applyFont="1" applyFill="1" applyBorder="1" applyAlignment="1">
      <alignment vertical="center" wrapText="1"/>
    </xf>
    <xf numFmtId="192" fontId="25" fillId="0" borderId="51" xfId="72" applyNumberFormat="1" applyFont="1" applyFill="1" applyBorder="1" applyAlignment="1" applyProtection="1">
      <alignment vertical="center"/>
      <protection/>
    </xf>
    <xf numFmtId="185" fontId="25" fillId="0" borderId="87" xfId="0" applyNumberFormat="1" applyFont="1" applyFill="1" applyBorder="1" applyAlignment="1">
      <alignment vertical="center"/>
    </xf>
    <xf numFmtId="183" fontId="11" fillId="0" borderId="88" xfId="0" applyNumberFormat="1" applyFont="1" applyFill="1" applyBorder="1" applyAlignment="1" applyProtection="1">
      <alignment/>
      <protection locked="0"/>
    </xf>
    <xf numFmtId="183" fontId="11" fillId="0" borderId="87" xfId="0" applyNumberFormat="1" applyFont="1" applyFill="1" applyBorder="1" applyAlignment="1" applyProtection="1">
      <alignment/>
      <protection locked="0"/>
    </xf>
    <xf numFmtId="182" fontId="22" fillId="0" borderId="0" xfId="0" applyNumberFormat="1" applyFont="1" applyAlignment="1">
      <alignment vertical="center"/>
    </xf>
    <xf numFmtId="0" fontId="22" fillId="0" borderId="0" xfId="0" applyFont="1" applyAlignment="1">
      <alignment vertical="center"/>
    </xf>
    <xf numFmtId="184" fontId="13" fillId="0" borderId="0" xfId="0" applyNumberFormat="1" applyFont="1" applyFill="1" applyBorder="1" applyAlignment="1" applyProtection="1">
      <alignment vertical="center"/>
      <protection locked="0"/>
    </xf>
    <xf numFmtId="184" fontId="11" fillId="0" borderId="91" xfId="0" applyNumberFormat="1" applyFont="1" applyFill="1" applyBorder="1" applyAlignment="1">
      <alignment horizontal="center" vertical="center"/>
    </xf>
    <xf numFmtId="9" fontId="25" fillId="0" borderId="91" xfId="0" applyNumberFormat="1" applyFont="1" applyFill="1" applyBorder="1" applyAlignment="1" applyProtection="1">
      <alignment horizontal="center" vertical="center"/>
      <protection/>
    </xf>
    <xf numFmtId="182" fontId="10" fillId="0" borderId="110" xfId="0" applyNumberFormat="1" applyFont="1" applyFill="1" applyBorder="1" applyAlignment="1">
      <alignment horizontal="center" vertical="center"/>
    </xf>
    <xf numFmtId="0" fontId="22" fillId="0" borderId="111" xfId="0" applyFont="1" applyFill="1" applyBorder="1" applyAlignment="1">
      <alignment vertical="center"/>
    </xf>
    <xf numFmtId="0" fontId="10" fillId="0" borderId="112" xfId="0" applyFont="1" applyFill="1" applyBorder="1" applyAlignment="1">
      <alignment vertical="center" wrapText="1"/>
    </xf>
    <xf numFmtId="0" fontId="11" fillId="0" borderId="112" xfId="0" applyFont="1" applyFill="1" applyBorder="1" applyAlignment="1">
      <alignment horizontal="center" vertical="center" wrapText="1"/>
    </xf>
    <xf numFmtId="192" fontId="25" fillId="0" borderId="112" xfId="72" applyNumberFormat="1" applyFont="1" applyFill="1" applyBorder="1" applyAlignment="1" applyProtection="1">
      <alignment vertical="center"/>
      <protection/>
    </xf>
    <xf numFmtId="184" fontId="11" fillId="0" borderId="112" xfId="0" applyNumberFormat="1" applyFont="1" applyFill="1" applyBorder="1" applyAlignment="1" applyProtection="1">
      <alignment horizontal="center" vertical="center"/>
      <protection locked="0"/>
    </xf>
    <xf numFmtId="184" fontId="11" fillId="0" borderId="112" xfId="0" applyNumberFormat="1" applyFont="1" applyFill="1" applyBorder="1" applyAlignment="1">
      <alignment horizontal="center" vertical="center"/>
    </xf>
    <xf numFmtId="9" fontId="25" fillId="0" borderId="112" xfId="0" applyNumberFormat="1" applyFont="1" applyFill="1" applyBorder="1" applyAlignment="1" applyProtection="1">
      <alignment horizontal="center" vertical="center"/>
      <protection/>
    </xf>
    <xf numFmtId="185" fontId="25" fillId="0" borderId="113" xfId="0" applyNumberFormat="1" applyFont="1" applyFill="1" applyBorder="1" applyAlignment="1">
      <alignment vertical="center"/>
    </xf>
    <xf numFmtId="183" fontId="11" fillId="0" borderId="114" xfId="0" applyNumberFormat="1" applyFont="1" applyFill="1" applyBorder="1" applyAlignment="1" applyProtection="1">
      <alignment/>
      <protection locked="0"/>
    </xf>
    <xf numFmtId="183" fontId="11" fillId="0" borderId="113" xfId="0" applyNumberFormat="1" applyFont="1" applyFill="1" applyBorder="1" applyAlignment="1" applyProtection="1">
      <alignment/>
      <protection locked="0"/>
    </xf>
    <xf numFmtId="0" fontId="10" fillId="0" borderId="115" xfId="0" applyFont="1" applyFill="1" applyBorder="1" applyAlignment="1">
      <alignment vertical="center" wrapText="1"/>
    </xf>
    <xf numFmtId="0" fontId="11" fillId="0" borderId="115" xfId="0" applyFont="1" applyFill="1" applyBorder="1" applyAlignment="1">
      <alignment horizontal="center" vertical="center" wrapText="1"/>
    </xf>
    <xf numFmtId="192" fontId="25" fillId="0" borderId="115" xfId="72" applyNumberFormat="1" applyFont="1" applyFill="1" applyBorder="1" applyAlignment="1" applyProtection="1">
      <alignment vertical="center"/>
      <protection/>
    </xf>
    <xf numFmtId="184" fontId="11" fillId="0" borderId="115" xfId="0" applyNumberFormat="1" applyFont="1" applyFill="1" applyBorder="1" applyAlignment="1" applyProtection="1">
      <alignment horizontal="center" vertical="center"/>
      <protection locked="0"/>
    </xf>
    <xf numFmtId="184" fontId="11" fillId="0" borderId="115" xfId="0" applyNumberFormat="1" applyFont="1" applyFill="1" applyBorder="1" applyAlignment="1">
      <alignment horizontal="center" vertical="center"/>
    </xf>
    <xf numFmtId="9" fontId="25" fillId="0" borderId="115" xfId="0" applyNumberFormat="1" applyFont="1" applyFill="1" applyBorder="1" applyAlignment="1" applyProtection="1">
      <alignment horizontal="center" vertical="center"/>
      <protection/>
    </xf>
    <xf numFmtId="0" fontId="22" fillId="0" borderId="88" xfId="0" applyFont="1" applyFill="1" applyBorder="1" applyAlignment="1">
      <alignment horizontal="center" vertical="center"/>
    </xf>
    <xf numFmtId="0" fontId="22" fillId="0" borderId="94" xfId="0" applyFont="1" applyFill="1" applyBorder="1" applyAlignment="1">
      <alignment vertical="center"/>
    </xf>
    <xf numFmtId="0" fontId="22" fillId="0" borderId="116" xfId="0" applyFont="1" applyFill="1" applyBorder="1" applyAlignment="1">
      <alignment vertical="center"/>
    </xf>
    <xf numFmtId="0" fontId="22" fillId="0" borderId="114" xfId="0" applyFont="1" applyFill="1" applyBorder="1" applyAlignment="1">
      <alignment vertical="center"/>
    </xf>
    <xf numFmtId="182" fontId="10" fillId="0" borderId="117" xfId="0" applyNumberFormat="1" applyFont="1" applyFill="1" applyBorder="1" applyAlignment="1">
      <alignment horizontal="center" vertical="center"/>
    </xf>
    <xf numFmtId="185" fontId="25" fillId="0" borderId="118" xfId="0" applyNumberFormat="1" applyFont="1" applyFill="1" applyBorder="1" applyAlignment="1">
      <alignment horizontal="center" vertical="center"/>
    </xf>
    <xf numFmtId="185" fontId="25" fillId="0" borderId="119" xfId="0" applyNumberFormat="1" applyFont="1" applyFill="1" applyBorder="1" applyAlignment="1">
      <alignment vertical="center"/>
    </xf>
    <xf numFmtId="185" fontId="25" fillId="0" borderId="120" xfId="0" applyNumberFormat="1" applyFont="1" applyFill="1" applyBorder="1" applyAlignment="1">
      <alignment vertical="center"/>
    </xf>
    <xf numFmtId="185" fontId="25" fillId="0" borderId="121" xfId="0" applyNumberFormat="1" applyFont="1" applyFill="1" applyBorder="1" applyAlignment="1">
      <alignment vertical="center"/>
    </xf>
    <xf numFmtId="183" fontId="11" fillId="0" borderId="59" xfId="0" applyNumberFormat="1" applyFont="1" applyFill="1" applyBorder="1" applyAlignment="1" applyProtection="1">
      <alignment horizontal="center" vertical="center"/>
      <protection locked="0"/>
    </xf>
    <xf numFmtId="183" fontId="11" fillId="0" borderId="122" xfId="0" applyNumberFormat="1" applyFont="1" applyFill="1" applyBorder="1" applyAlignment="1" applyProtection="1">
      <alignment/>
      <protection locked="0"/>
    </xf>
    <xf numFmtId="183" fontId="11" fillId="0" borderId="123" xfId="0" applyNumberFormat="1" applyFont="1" applyFill="1" applyBorder="1" applyAlignment="1" applyProtection="1">
      <alignment/>
      <protection locked="0"/>
    </xf>
    <xf numFmtId="183" fontId="11" fillId="0" borderId="124" xfId="0" applyNumberFormat="1" applyFont="1" applyFill="1" applyBorder="1" applyAlignment="1" applyProtection="1">
      <alignment/>
      <protection locked="0"/>
    </xf>
    <xf numFmtId="183" fontId="11" fillId="0" borderId="111" xfId="0" applyNumberFormat="1" applyFont="1" applyFill="1" applyBorder="1" applyAlignment="1" applyProtection="1">
      <alignment/>
      <protection locked="0"/>
    </xf>
    <xf numFmtId="0" fontId="11" fillId="0" borderId="125" xfId="76" applyFont="1" applyBorder="1" applyAlignment="1" applyProtection="1">
      <alignment horizontal="center" vertical="center"/>
      <protection locked="0"/>
    </xf>
    <xf numFmtId="0" fontId="11" fillId="0" borderId="126" xfId="76" applyFont="1" applyBorder="1" applyAlignment="1" applyProtection="1">
      <alignment horizontal="center" vertical="center"/>
      <protection locked="0"/>
    </xf>
    <xf numFmtId="0" fontId="10" fillId="0" borderId="127" xfId="76" applyFont="1" applyBorder="1" applyAlignment="1" applyProtection="1">
      <alignment horizontal="left" vertical="center"/>
      <protection locked="0"/>
    </xf>
    <xf numFmtId="0" fontId="10" fillId="0" borderId="128" xfId="76" applyFont="1" applyBorder="1" applyAlignment="1" applyProtection="1">
      <alignment horizontal="left" vertical="center"/>
      <protection locked="0"/>
    </xf>
    <xf numFmtId="0" fontId="10" fillId="0" borderId="129" xfId="76" applyFont="1" applyBorder="1" applyAlignment="1" applyProtection="1">
      <alignment horizontal="left" vertical="center"/>
      <protection locked="0"/>
    </xf>
    <xf numFmtId="0" fontId="10" fillId="0" borderId="18" xfId="76" applyFont="1" applyBorder="1" applyAlignment="1" applyProtection="1">
      <alignment horizontal="center" vertical="center"/>
      <protection locked="0"/>
    </xf>
    <xf numFmtId="0" fontId="10" fillId="0" borderId="2" xfId="76" applyFont="1" applyBorder="1" applyAlignment="1" applyProtection="1">
      <alignment horizontal="center" vertical="center"/>
      <protection locked="0"/>
    </xf>
    <xf numFmtId="0" fontId="10" fillId="0" borderId="55" xfId="76" applyFont="1" applyBorder="1" applyAlignment="1" applyProtection="1">
      <alignment horizontal="center" vertical="center"/>
      <protection locked="0"/>
    </xf>
    <xf numFmtId="0" fontId="10" fillId="0" borderId="19" xfId="76" applyFont="1" applyBorder="1" applyAlignment="1" applyProtection="1">
      <alignment horizontal="center" vertical="center"/>
      <protection locked="0"/>
    </xf>
    <xf numFmtId="0" fontId="10" fillId="0" borderId="130" xfId="76" applyFont="1" applyBorder="1" applyAlignment="1" applyProtection="1">
      <alignment horizontal="center" vertical="center"/>
      <protection locked="0"/>
    </xf>
    <xf numFmtId="0" fontId="15" fillId="0" borderId="0" xfId="76" applyFont="1" applyBorder="1" applyAlignment="1">
      <alignment horizontal="center" vertical="center" wrapText="1"/>
      <protection/>
    </xf>
    <xf numFmtId="179" fontId="20" fillId="0" borderId="131" xfId="76" applyNumberFormat="1" applyFont="1" applyBorder="1" applyAlignment="1">
      <alignment horizontal="center" vertical="center"/>
      <protection/>
    </xf>
    <xf numFmtId="178" fontId="21" fillId="0" borderId="21" xfId="62" applyNumberFormat="1" applyFont="1" applyFill="1" applyBorder="1" applyAlignment="1" applyProtection="1">
      <alignment horizontal="center" vertical="center"/>
      <protection/>
    </xf>
    <xf numFmtId="179" fontId="20" fillId="0" borderId="2" xfId="76" applyNumberFormat="1" applyFont="1" applyBorder="1" applyAlignment="1">
      <alignment horizontal="center" vertical="center"/>
      <protection/>
    </xf>
    <xf numFmtId="0" fontId="10" fillId="0" borderId="127" xfId="76" applyFont="1" applyFill="1" applyBorder="1" applyAlignment="1" applyProtection="1">
      <alignment horizontal="left" vertical="center"/>
      <protection locked="0"/>
    </xf>
    <xf numFmtId="0" fontId="10" fillId="0" borderId="128" xfId="76" applyFont="1" applyFill="1" applyBorder="1" applyAlignment="1" applyProtection="1">
      <alignment horizontal="left" vertical="center"/>
      <protection locked="0"/>
    </xf>
    <xf numFmtId="0" fontId="10" fillId="0" borderId="129" xfId="76" applyFont="1" applyFill="1" applyBorder="1" applyAlignment="1" applyProtection="1">
      <alignment horizontal="left" vertical="center"/>
      <protection locked="0"/>
    </xf>
    <xf numFmtId="0" fontId="24" fillId="0" borderId="18" xfId="76" applyFont="1" applyBorder="1" applyAlignment="1" applyProtection="1">
      <alignment horizontal="center" vertical="center"/>
      <protection/>
    </xf>
    <xf numFmtId="0" fontId="24" fillId="0" borderId="132" xfId="76" applyFont="1" applyBorder="1" applyAlignment="1" applyProtection="1">
      <alignment horizontal="center" vertical="center"/>
      <protection/>
    </xf>
    <xf numFmtId="0" fontId="10" fillId="0" borderId="133" xfId="76" applyFont="1" applyBorder="1" applyAlignment="1" applyProtection="1">
      <alignment horizontal="center" vertical="center"/>
      <protection locked="0"/>
    </xf>
    <xf numFmtId="0" fontId="29" fillId="0" borderId="20" xfId="74" applyFont="1" applyBorder="1" applyAlignment="1">
      <alignment vertical="center" wrapText="1"/>
      <protection/>
    </xf>
    <xf numFmtId="0" fontId="10" fillId="0" borderId="18" xfId="76" applyFont="1" applyBorder="1" applyAlignment="1" applyProtection="1">
      <alignment horizontal="center" vertical="center"/>
      <protection/>
    </xf>
    <xf numFmtId="0" fontId="10" fillId="0" borderId="134" xfId="76" applyFont="1" applyBorder="1" applyAlignment="1" applyProtection="1">
      <alignment horizontal="center" vertical="center"/>
      <protection locked="0"/>
    </xf>
    <xf numFmtId="0" fontId="10" fillId="0" borderId="135" xfId="76" applyFont="1" applyBorder="1" applyAlignment="1" applyProtection="1">
      <alignment horizontal="center" vertical="center"/>
      <protection locked="0"/>
    </xf>
    <xf numFmtId="0" fontId="10" fillId="0" borderId="136" xfId="76" applyFont="1" applyBorder="1" applyAlignment="1" applyProtection="1">
      <alignment horizontal="center" vertical="center"/>
      <protection locked="0"/>
    </xf>
    <xf numFmtId="0" fontId="30" fillId="0" borderId="17" xfId="76" applyFont="1" applyBorder="1" applyAlignment="1">
      <alignment horizontal="center" vertical="center"/>
      <protection/>
    </xf>
    <xf numFmtId="0" fontId="28" fillId="0" borderId="131" xfId="76" applyFont="1" applyBorder="1" applyAlignment="1">
      <alignment horizontal="center" vertical="center"/>
      <protection/>
    </xf>
    <xf numFmtId="0" fontId="25" fillId="0" borderId="21" xfId="0" applyFont="1" applyBorder="1" applyAlignment="1">
      <alignment horizontal="center"/>
    </xf>
    <xf numFmtId="184" fontId="28" fillId="0" borderId="137" xfId="0" applyNumberFormat="1" applyFont="1" applyFill="1" applyBorder="1" applyAlignment="1" applyProtection="1">
      <alignment horizontal="center" vertical="center"/>
      <protection locked="0"/>
    </xf>
    <xf numFmtId="184" fontId="28" fillId="0" borderId="0" xfId="0" applyNumberFormat="1" applyFont="1" applyFill="1" applyBorder="1" applyAlignment="1" applyProtection="1">
      <alignment horizontal="center" vertical="center"/>
      <protection locked="0"/>
    </xf>
    <xf numFmtId="184" fontId="28" fillId="0" borderId="96" xfId="0" applyNumberFormat="1" applyFont="1" applyFill="1" applyBorder="1" applyAlignment="1" applyProtection="1">
      <alignment horizontal="center" vertical="center"/>
      <protection locked="0"/>
    </xf>
    <xf numFmtId="184" fontId="28" fillId="0" borderId="53" xfId="0" applyNumberFormat="1" applyFont="1" applyFill="1" applyBorder="1" applyAlignment="1" applyProtection="1">
      <alignment horizontal="center" vertical="center"/>
      <protection locked="0"/>
    </xf>
    <xf numFmtId="0" fontId="28" fillId="0" borderId="63" xfId="0" applyFont="1" applyBorder="1" applyAlignment="1">
      <alignment horizontal="center" vertical="center"/>
    </xf>
    <xf numFmtId="0" fontId="28" fillId="0" borderId="66" xfId="0" applyFont="1" applyBorder="1" applyAlignment="1">
      <alignment horizontal="center" vertical="center"/>
    </xf>
    <xf numFmtId="0" fontId="28" fillId="0" borderId="137" xfId="0" applyFont="1" applyBorder="1" applyAlignment="1">
      <alignment horizontal="center" vertical="center"/>
    </xf>
    <xf numFmtId="0" fontId="28" fillId="0" borderId="0" xfId="0" applyFont="1" applyBorder="1" applyAlignment="1">
      <alignment horizontal="center" vertical="center"/>
    </xf>
    <xf numFmtId="0" fontId="28" fillId="0" borderId="96" xfId="0" applyFont="1" applyBorder="1" applyAlignment="1">
      <alignment horizontal="center" vertical="center"/>
    </xf>
    <xf numFmtId="0" fontId="28" fillId="0" borderId="53" xfId="0" applyFont="1" applyBorder="1" applyAlignment="1">
      <alignment horizontal="center" vertical="center"/>
    </xf>
    <xf numFmtId="184" fontId="13" fillId="0" borderId="137" xfId="0" applyNumberFormat="1" applyFont="1" applyFill="1" applyBorder="1" applyAlignment="1" applyProtection="1">
      <alignment horizontal="center" vertical="center"/>
      <protection locked="0"/>
    </xf>
    <xf numFmtId="184" fontId="13" fillId="0" borderId="0" xfId="0" applyNumberFormat="1" applyFont="1" applyFill="1" applyBorder="1" applyAlignment="1" applyProtection="1">
      <alignment horizontal="center" vertical="center"/>
      <protection locked="0"/>
    </xf>
    <xf numFmtId="184" fontId="13" fillId="0" borderId="137" xfId="0" applyNumberFormat="1" applyFont="1" applyFill="1" applyBorder="1" applyAlignment="1" applyProtection="1">
      <alignment horizontal="left" vertical="center"/>
      <protection locked="0"/>
    </xf>
    <xf numFmtId="184" fontId="13" fillId="0" borderId="0" xfId="0" applyNumberFormat="1" applyFont="1" applyFill="1" applyBorder="1" applyAlignment="1" applyProtection="1">
      <alignment horizontal="left" vertical="center"/>
      <protection locked="0"/>
    </xf>
    <xf numFmtId="0" fontId="42" fillId="0" borderId="0" xfId="76" applyFont="1" applyBorder="1" applyAlignment="1" applyProtection="1">
      <alignment horizontal="center" vertical="center"/>
      <protection locked="0"/>
    </xf>
    <xf numFmtId="0" fontId="22" fillId="0" borderId="122" xfId="0" applyFont="1" applyFill="1" applyBorder="1" applyAlignment="1">
      <alignment vertical="center"/>
    </xf>
    <xf numFmtId="185" fontId="25" fillId="0" borderId="95" xfId="0" applyNumberFormat="1" applyFont="1" applyFill="1" applyBorder="1" applyAlignment="1">
      <alignment vertical="center"/>
    </xf>
    <xf numFmtId="182" fontId="10" fillId="0" borderId="138" xfId="0" applyNumberFormat="1" applyFont="1" applyFill="1" applyBorder="1" applyAlignment="1">
      <alignment horizontal="center" vertical="center"/>
    </xf>
    <xf numFmtId="182" fontId="10" fillId="0" borderId="63" xfId="0" applyNumberFormat="1" applyFont="1" applyFill="1" applyBorder="1" applyAlignment="1">
      <alignment horizontal="center" vertical="center"/>
    </xf>
    <xf numFmtId="182" fontId="10" fillId="0" borderId="139" xfId="0" applyNumberFormat="1" applyFont="1" applyFill="1" applyBorder="1" applyAlignment="1">
      <alignment horizontal="center" vertical="center"/>
    </xf>
    <xf numFmtId="182" fontId="10" fillId="0" borderId="96" xfId="0" applyNumberFormat="1" applyFont="1" applyFill="1" applyBorder="1" applyAlignment="1">
      <alignment horizontal="center"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桁区切り 2"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入力" xfId="73"/>
    <cellStyle name="標準_【パートナー様】ミラクルサポート注文書" xfId="74"/>
    <cellStyle name="標準_ﾊﾟｰﾄﾅｰ様用PUC専用ﾍｯﾀﾞ (2)" xfId="75"/>
    <cellStyle name="標準_ﾊﾟｰﾄﾅｰ様用PUC専用ﾍｯﾀﾞ_ﾊﾟｰﾄﾅｰ様用PUC専用ﾍｯﾀﾞ (2)"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733425</xdr:colOff>
      <xdr:row>55</xdr:row>
      <xdr:rowOff>28575</xdr:rowOff>
    </xdr:from>
    <xdr:to>
      <xdr:col>11</xdr:col>
      <xdr:colOff>28575</xdr:colOff>
      <xdr:row>59</xdr:row>
      <xdr:rowOff>38100</xdr:rowOff>
    </xdr:to>
    <xdr:pic>
      <xdr:nvPicPr>
        <xdr:cNvPr id="1" name="図 1"/>
        <xdr:cNvPicPr preferRelativeResize="1">
          <a:picLocks noChangeAspect="1"/>
        </xdr:cNvPicPr>
      </xdr:nvPicPr>
      <xdr:blipFill>
        <a:blip r:embed="rId1"/>
        <a:stretch>
          <a:fillRect/>
        </a:stretch>
      </xdr:blipFill>
      <xdr:spPr>
        <a:xfrm>
          <a:off x="7258050" y="11420475"/>
          <a:ext cx="1009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0"/>
  <sheetViews>
    <sheetView showGridLines="0" showZeros="0" tabSelected="1" zoomScalePageLayoutView="0" workbookViewId="0" topLeftCell="A1">
      <selection activeCell="A1" sqref="A1"/>
    </sheetView>
  </sheetViews>
  <sheetFormatPr defaultColWidth="9.00390625" defaultRowHeight="12.75"/>
  <cols>
    <col min="1" max="1" width="13.25390625" style="96" customWidth="1"/>
    <col min="2" max="2" width="3.75390625" style="96" customWidth="1"/>
    <col min="3" max="3" width="11.875" style="96" customWidth="1"/>
    <col min="4" max="4" width="13.875" style="96" customWidth="1"/>
    <col min="5" max="5" width="11.875" style="96" customWidth="1"/>
    <col min="6" max="6" width="3.75390625" style="96" customWidth="1"/>
    <col min="7" max="7" width="4.75390625" style="96" customWidth="1"/>
    <col min="8" max="8" width="9.75390625" style="96" customWidth="1"/>
    <col min="9" max="10" width="12.75390625" style="96" customWidth="1"/>
    <col min="11" max="11" width="9.75390625" style="96" customWidth="1"/>
    <col min="12" max="16384" width="9.125" style="96" customWidth="1"/>
  </cols>
  <sheetData>
    <row r="1" spans="1:11" ht="18" customHeight="1">
      <c r="A1" s="96" t="s">
        <v>0</v>
      </c>
      <c r="H1" s="115"/>
      <c r="I1" s="114" t="s">
        <v>57</v>
      </c>
      <c r="J1" s="290"/>
      <c r="K1" s="291"/>
    </row>
    <row r="2" ht="18" customHeight="1">
      <c r="A2" s="116" t="s">
        <v>70</v>
      </c>
    </row>
    <row r="3" spans="1:11" ht="18" customHeight="1" thickBot="1">
      <c r="A3" s="116" t="s">
        <v>71</v>
      </c>
      <c r="F3" s="117" t="s">
        <v>1</v>
      </c>
      <c r="G3" s="118" t="s">
        <v>2</v>
      </c>
      <c r="I3" s="299"/>
      <c r="J3" s="299"/>
      <c r="K3" s="299"/>
    </row>
    <row r="4" spans="1:9" ht="18" customHeight="1">
      <c r="A4" s="116" t="s">
        <v>100</v>
      </c>
      <c r="I4" s="119" t="s">
        <v>3</v>
      </c>
    </row>
    <row r="5" spans="1:11" ht="13.5">
      <c r="A5" s="120" t="s">
        <v>75</v>
      </c>
      <c r="B5" s="121"/>
      <c r="H5" s="115"/>
      <c r="I5" s="121"/>
      <c r="J5" s="121"/>
      <c r="K5" s="121"/>
    </row>
    <row r="6" spans="1:11" ht="16.5" customHeight="1">
      <c r="A6" s="165" t="s">
        <v>72</v>
      </c>
      <c r="B6" s="121"/>
      <c r="C6" s="121"/>
      <c r="D6" s="121"/>
      <c r="I6" s="122"/>
      <c r="J6" s="117"/>
      <c r="K6" s="117"/>
    </row>
    <row r="7" spans="2:8" ht="11.25" customHeight="1">
      <c r="B7" s="121"/>
      <c r="C7" s="121"/>
      <c r="H7" s="121"/>
    </row>
    <row r="8" spans="1:11" s="123" customFormat="1" ht="28.5" customHeight="1">
      <c r="A8" s="300" t="s">
        <v>84</v>
      </c>
      <c r="B8" s="300"/>
      <c r="C8" s="300"/>
      <c r="D8" s="300"/>
      <c r="E8" s="300"/>
      <c r="F8" s="300"/>
      <c r="G8" s="300"/>
      <c r="H8" s="300"/>
      <c r="I8" s="300"/>
      <c r="J8" s="300"/>
      <c r="K8" s="300"/>
    </row>
    <row r="9" spans="1:11" ht="12" customHeight="1">
      <c r="A9" s="124"/>
      <c r="B9" s="125"/>
      <c r="C9" s="125"/>
      <c r="D9" s="125"/>
      <c r="E9" s="125"/>
      <c r="F9" s="125"/>
      <c r="G9" s="125"/>
      <c r="H9" s="125"/>
      <c r="I9" s="125"/>
      <c r="J9" s="125"/>
      <c r="K9" s="125"/>
    </row>
    <row r="10" spans="1:8" ht="13.5">
      <c r="A10" s="126" t="s">
        <v>52</v>
      </c>
      <c r="H10" s="127"/>
    </row>
    <row r="11" spans="8:10" ht="23.25" customHeight="1">
      <c r="H11" s="128" t="s">
        <v>94</v>
      </c>
      <c r="I11" s="301">
        <f>'MIRACLE ZBX明細'!I37+'MIRACLE ZBX VA 明細'!I35+'MIRACLE ZBX VA 明細'!I52+'MIRACLE統合ビューア_MIRACLEMH 明細'!I21</f>
        <v>0</v>
      </c>
      <c r="J11" s="301"/>
    </row>
    <row r="12" spans="8:10" ht="23.25" customHeight="1">
      <c r="H12" s="128" t="s">
        <v>80</v>
      </c>
      <c r="I12" s="301">
        <f>'MIRACLE ZBX明細'!I40+'MIRACLE ZBX VA 明細'!I20+'MIRACLE ZBX VA 明細'!I49+'MIRACLE統合ビューア_MIRACLEMH 明細'!I24+'MIRACLE統合ビューア_MIRACLEMH 明細'!I36</f>
        <v>0</v>
      </c>
      <c r="J12" s="301"/>
    </row>
    <row r="13" spans="1:10" ht="21" customHeight="1" thickBot="1">
      <c r="A13" s="96" t="s">
        <v>4</v>
      </c>
      <c r="C13" s="302">
        <f>I11+I12+I13</f>
        <v>0</v>
      </c>
      <c r="D13" s="302"/>
      <c r="E13" s="302"/>
      <c r="F13" s="130"/>
      <c r="H13" s="128" t="s">
        <v>93</v>
      </c>
      <c r="I13" s="303">
        <f>'MIRACLE ZBX VA 明細'!I32+'MIRACLE統合ビューア_MIRACLEMH 明細'!I18</f>
        <v>0</v>
      </c>
      <c r="J13" s="303"/>
    </row>
    <row r="14" spans="2:7" ht="12" customHeight="1" thickTop="1">
      <c r="B14" s="129"/>
      <c r="G14" s="130"/>
    </row>
    <row r="15" ht="18" customHeight="1" thickBot="1">
      <c r="A15" s="118" t="s">
        <v>66</v>
      </c>
    </row>
    <row r="16" spans="1:11" ht="18" customHeight="1">
      <c r="A16" s="1" t="s">
        <v>5</v>
      </c>
      <c r="B16" s="292" t="s">
        <v>58</v>
      </c>
      <c r="C16" s="293"/>
      <c r="D16" s="293"/>
      <c r="E16" s="293"/>
      <c r="F16" s="293"/>
      <c r="G16" s="293"/>
      <c r="H16" s="293"/>
      <c r="I16" s="293"/>
      <c r="J16" s="293"/>
      <c r="K16" s="294"/>
    </row>
    <row r="17" spans="1:11" ht="18" customHeight="1">
      <c r="A17" s="2" t="s">
        <v>6</v>
      </c>
      <c r="B17" s="295"/>
      <c r="C17" s="296"/>
      <c r="D17" s="296"/>
      <c r="E17" s="296"/>
      <c r="F17" s="296"/>
      <c r="G17" s="296"/>
      <c r="H17" s="296"/>
      <c r="I17" s="296"/>
      <c r="J17" s="296"/>
      <c r="K17" s="297"/>
    </row>
    <row r="18" spans="1:11" ht="18" customHeight="1">
      <c r="A18" s="149" t="s">
        <v>61</v>
      </c>
      <c r="B18" s="295"/>
      <c r="C18" s="296"/>
      <c r="D18" s="296"/>
      <c r="E18" s="296"/>
      <c r="F18" s="298"/>
      <c r="G18" s="307" t="s">
        <v>7</v>
      </c>
      <c r="H18" s="307"/>
      <c r="I18" s="295"/>
      <c r="J18" s="298"/>
      <c r="K18" s="3" t="s">
        <v>8</v>
      </c>
    </row>
    <row r="19" spans="1:11" ht="18" customHeight="1">
      <c r="A19" s="2" t="s">
        <v>9</v>
      </c>
      <c r="B19" s="295"/>
      <c r="C19" s="296"/>
      <c r="D19" s="296"/>
      <c r="E19" s="296"/>
      <c r="F19" s="298"/>
      <c r="G19" s="308" t="s">
        <v>10</v>
      </c>
      <c r="H19" s="308"/>
      <c r="I19" s="295"/>
      <c r="J19" s="296"/>
      <c r="K19" s="297"/>
    </row>
    <row r="20" spans="1:11" ht="18" customHeight="1" thickBot="1">
      <c r="A20" s="4" t="s">
        <v>11</v>
      </c>
      <c r="B20" s="309"/>
      <c r="C20" s="309"/>
      <c r="D20" s="309"/>
      <c r="E20" s="309"/>
      <c r="F20" s="309"/>
      <c r="G20" s="309"/>
      <c r="H20" s="309"/>
      <c r="I20" s="309"/>
      <c r="J20" s="309"/>
      <c r="K20" s="309"/>
    </row>
    <row r="21" spans="1:11" ht="17.25" customHeight="1">
      <c r="A21" s="5" t="s">
        <v>12</v>
      </c>
      <c r="B21" s="131"/>
      <c r="C21" s="131"/>
      <c r="D21" s="131"/>
      <c r="E21" s="131"/>
      <c r="F21" s="131"/>
      <c r="G21" s="6"/>
      <c r="H21" s="6"/>
      <c r="I21" s="131"/>
      <c r="J21" s="131"/>
      <c r="K21" s="131"/>
    </row>
    <row r="22" spans="1:11" ht="15" customHeight="1" thickBot="1">
      <c r="A22" s="148" t="s">
        <v>63</v>
      </c>
      <c r="B22" s="131"/>
      <c r="C22" s="6"/>
      <c r="D22" s="5" t="s">
        <v>67</v>
      </c>
      <c r="E22" s="131"/>
      <c r="F22" s="131"/>
      <c r="G22" s="131"/>
      <c r="H22" s="131"/>
      <c r="I22" s="131"/>
      <c r="J22" s="131"/>
      <c r="K22" s="126"/>
    </row>
    <row r="23" spans="1:11" ht="18" customHeight="1">
      <c r="A23" s="7" t="s">
        <v>5</v>
      </c>
      <c r="B23" s="304" t="s">
        <v>51</v>
      </c>
      <c r="C23" s="305"/>
      <c r="D23" s="305"/>
      <c r="E23" s="305"/>
      <c r="F23" s="305"/>
      <c r="G23" s="305"/>
      <c r="H23" s="305"/>
      <c r="I23" s="305"/>
      <c r="J23" s="305"/>
      <c r="K23" s="306"/>
    </row>
    <row r="24" spans="1:11" ht="18" customHeight="1">
      <c r="A24" s="8" t="s">
        <v>6</v>
      </c>
      <c r="B24" s="295"/>
      <c r="C24" s="296"/>
      <c r="D24" s="296"/>
      <c r="E24" s="296"/>
      <c r="F24" s="296"/>
      <c r="G24" s="296"/>
      <c r="H24" s="296"/>
      <c r="I24" s="296"/>
      <c r="J24" s="296"/>
      <c r="K24" s="297"/>
    </row>
    <row r="25" spans="1:11" ht="18" customHeight="1">
      <c r="A25" s="149" t="s">
        <v>61</v>
      </c>
      <c r="B25" s="295"/>
      <c r="C25" s="296"/>
      <c r="D25" s="296"/>
      <c r="E25" s="296"/>
      <c r="F25" s="298"/>
      <c r="G25" s="307" t="s">
        <v>62</v>
      </c>
      <c r="H25" s="307"/>
      <c r="I25" s="295"/>
      <c r="J25" s="296"/>
      <c r="K25" s="132" t="s">
        <v>13</v>
      </c>
    </row>
    <row r="26" spans="1:11" ht="18" customHeight="1">
      <c r="A26" s="9" t="s">
        <v>9</v>
      </c>
      <c r="B26" s="295"/>
      <c r="C26" s="296"/>
      <c r="D26" s="296"/>
      <c r="E26" s="296"/>
      <c r="F26" s="298"/>
      <c r="G26" s="311" t="s">
        <v>14</v>
      </c>
      <c r="H26" s="311"/>
      <c r="I26" s="295"/>
      <c r="J26" s="296"/>
      <c r="K26" s="297"/>
    </row>
    <row r="27" spans="1:11" ht="18" customHeight="1" thickBot="1">
      <c r="A27" s="4" t="s">
        <v>11</v>
      </c>
      <c r="B27" s="312"/>
      <c r="C27" s="313"/>
      <c r="D27" s="313"/>
      <c r="E27" s="313"/>
      <c r="F27" s="313"/>
      <c r="G27" s="313"/>
      <c r="H27" s="313"/>
      <c r="I27" s="313"/>
      <c r="J27" s="313"/>
      <c r="K27" s="314"/>
    </row>
    <row r="28" spans="1:12" ht="15" customHeight="1">
      <c r="A28" s="5" t="s">
        <v>12</v>
      </c>
      <c r="B28" s="133"/>
      <c r="C28" s="134"/>
      <c r="D28" s="134"/>
      <c r="E28" s="135"/>
      <c r="F28" s="135"/>
      <c r="G28" s="135"/>
      <c r="H28" s="135"/>
      <c r="I28" s="135"/>
      <c r="J28" s="135"/>
      <c r="K28" s="135"/>
      <c r="L28" s="136"/>
    </row>
    <row r="29" spans="1:11" ht="15" customHeight="1" thickBot="1">
      <c r="A29" s="148" t="s">
        <v>60</v>
      </c>
      <c r="B29" s="131"/>
      <c r="C29" s="6"/>
      <c r="D29" s="5" t="s">
        <v>69</v>
      </c>
      <c r="E29" s="131"/>
      <c r="F29" s="131"/>
      <c r="G29" s="131"/>
      <c r="H29" s="131"/>
      <c r="I29" s="131"/>
      <c r="J29" s="131"/>
      <c r="K29" s="126"/>
    </row>
    <row r="30" spans="1:11" ht="18" customHeight="1">
      <c r="A30" s="7" t="s">
        <v>5</v>
      </c>
      <c r="B30" s="304" t="s">
        <v>51</v>
      </c>
      <c r="C30" s="305"/>
      <c r="D30" s="305"/>
      <c r="E30" s="305"/>
      <c r="F30" s="305"/>
      <c r="G30" s="305"/>
      <c r="H30" s="305"/>
      <c r="I30" s="305"/>
      <c r="J30" s="305"/>
      <c r="K30" s="306"/>
    </row>
    <row r="31" spans="1:11" ht="18" customHeight="1">
      <c r="A31" s="8" t="s">
        <v>6</v>
      </c>
      <c r="B31" s="295"/>
      <c r="C31" s="296"/>
      <c r="D31" s="296"/>
      <c r="E31" s="296"/>
      <c r="F31" s="296"/>
      <c r="G31" s="296"/>
      <c r="H31" s="296"/>
      <c r="I31" s="296"/>
      <c r="J31" s="296"/>
      <c r="K31" s="297"/>
    </row>
    <row r="32" spans="1:11" ht="18" customHeight="1">
      <c r="A32" s="149" t="s">
        <v>61</v>
      </c>
      <c r="B32" s="295"/>
      <c r="C32" s="296"/>
      <c r="D32" s="296"/>
      <c r="E32" s="296"/>
      <c r="F32" s="298"/>
      <c r="G32" s="307" t="s">
        <v>62</v>
      </c>
      <c r="H32" s="307"/>
      <c r="I32" s="295"/>
      <c r="J32" s="296"/>
      <c r="K32" s="132" t="s">
        <v>13</v>
      </c>
    </row>
    <row r="33" spans="1:11" ht="18" customHeight="1">
      <c r="A33" s="9" t="s">
        <v>9</v>
      </c>
      <c r="B33" s="295"/>
      <c r="C33" s="296"/>
      <c r="D33" s="296"/>
      <c r="E33" s="296"/>
      <c r="F33" s="298"/>
      <c r="G33" s="311" t="s">
        <v>14</v>
      </c>
      <c r="H33" s="311"/>
      <c r="I33" s="295"/>
      <c r="J33" s="296"/>
      <c r="K33" s="297"/>
    </row>
    <row r="34" spans="1:11" ht="18" customHeight="1" thickBot="1">
      <c r="A34" s="4" t="s">
        <v>11</v>
      </c>
      <c r="B34" s="312"/>
      <c r="C34" s="313"/>
      <c r="D34" s="313"/>
      <c r="E34" s="313"/>
      <c r="F34" s="313"/>
      <c r="G34" s="313"/>
      <c r="H34" s="313"/>
      <c r="I34" s="313"/>
      <c r="J34" s="313"/>
      <c r="K34" s="314"/>
    </row>
    <row r="35" spans="1:12" ht="15" customHeight="1">
      <c r="A35" s="5" t="s">
        <v>12</v>
      </c>
      <c r="B35" s="133"/>
      <c r="C35" s="134"/>
      <c r="D35" s="134"/>
      <c r="E35" s="135"/>
      <c r="F35" s="135"/>
      <c r="G35" s="135"/>
      <c r="H35" s="135"/>
      <c r="I35" s="135"/>
      <c r="J35" s="135"/>
      <c r="K35" s="135"/>
      <c r="L35" s="136"/>
    </row>
    <row r="36" spans="1:12" ht="14.25" customHeight="1">
      <c r="A36" s="316" t="s">
        <v>15</v>
      </c>
      <c r="B36" s="316"/>
      <c r="C36" s="316"/>
      <c r="D36" s="316"/>
      <c r="E36" s="316"/>
      <c r="F36" s="316"/>
      <c r="G36" s="316"/>
      <c r="H36" s="316"/>
      <c r="I36" s="316"/>
      <c r="J36" s="316"/>
      <c r="K36" s="316"/>
      <c r="L36" s="136"/>
    </row>
    <row r="37" spans="1:12" ht="17.25" customHeight="1">
      <c r="A37" s="310" t="s">
        <v>74</v>
      </c>
      <c r="B37" s="310"/>
      <c r="C37" s="310"/>
      <c r="D37" s="310"/>
      <c r="E37" s="310"/>
      <c r="F37" s="310"/>
      <c r="G37" s="310"/>
      <c r="H37" s="310"/>
      <c r="I37" s="310"/>
      <c r="J37" s="310"/>
      <c r="K37" s="310"/>
      <c r="L37" s="136"/>
    </row>
    <row r="38" spans="1:12" ht="15.75" customHeight="1">
      <c r="A38" s="310"/>
      <c r="B38" s="310"/>
      <c r="C38" s="310"/>
      <c r="D38" s="310"/>
      <c r="E38" s="310"/>
      <c r="F38" s="310"/>
      <c r="G38" s="310"/>
      <c r="H38" s="310"/>
      <c r="I38" s="310"/>
      <c r="J38" s="310"/>
      <c r="K38" s="310"/>
      <c r="L38" s="136"/>
    </row>
    <row r="39" spans="1:12" ht="15.75" customHeight="1">
      <c r="A39" s="310"/>
      <c r="B39" s="310"/>
      <c r="C39" s="310"/>
      <c r="D39" s="310"/>
      <c r="E39" s="310"/>
      <c r="F39" s="310"/>
      <c r="G39" s="310"/>
      <c r="H39" s="310"/>
      <c r="I39" s="310"/>
      <c r="J39" s="310"/>
      <c r="K39" s="310"/>
      <c r="L39" s="136"/>
    </row>
    <row r="40" spans="1:12" ht="21.75" customHeight="1">
      <c r="A40" s="310"/>
      <c r="B40" s="310"/>
      <c r="C40" s="310"/>
      <c r="D40" s="310"/>
      <c r="E40" s="310"/>
      <c r="F40" s="310"/>
      <c r="G40" s="310"/>
      <c r="H40" s="310"/>
      <c r="I40" s="310"/>
      <c r="J40" s="310"/>
      <c r="K40" s="310"/>
      <c r="L40" s="136"/>
    </row>
    <row r="41" spans="1:12" ht="10.5" customHeight="1">
      <c r="A41" s="113"/>
      <c r="B41" s="113"/>
      <c r="C41" s="113"/>
      <c r="D41" s="113"/>
      <c r="E41" s="113"/>
      <c r="F41" s="113"/>
      <c r="G41" s="113"/>
      <c r="H41" s="113"/>
      <c r="I41" s="113"/>
      <c r="J41" s="113"/>
      <c r="K41" s="135"/>
      <c r="L41" s="136"/>
    </row>
    <row r="42" spans="1:12" ht="18.75" customHeight="1">
      <c r="A42" s="315" t="s">
        <v>16</v>
      </c>
      <c r="B42" s="315"/>
      <c r="C42" s="315"/>
      <c r="D42" s="315"/>
      <c r="E42" s="315"/>
      <c r="F42" s="315"/>
      <c r="G42" s="315"/>
      <c r="H42" s="10" t="s">
        <v>17</v>
      </c>
      <c r="I42" s="137"/>
      <c r="J42" s="95"/>
      <c r="K42" s="135"/>
      <c r="L42" s="136"/>
    </row>
    <row r="43" spans="1:12" ht="9.75" customHeight="1">
      <c r="A43" s="6"/>
      <c r="B43" s="133"/>
      <c r="C43" s="134"/>
      <c r="D43" s="134"/>
      <c r="E43" s="135"/>
      <c r="F43" s="135"/>
      <c r="G43" s="135"/>
      <c r="H43" s="135"/>
      <c r="I43" s="135"/>
      <c r="J43" s="135"/>
      <c r="K43" s="135"/>
      <c r="L43" s="136"/>
    </row>
    <row r="44" spans="1:12" ht="15.75" customHeight="1">
      <c r="A44" s="11"/>
      <c r="B44" s="12" t="s">
        <v>18</v>
      </c>
      <c r="C44" s="13" t="s">
        <v>64</v>
      </c>
      <c r="D44" s="152" t="s">
        <v>64</v>
      </c>
      <c r="E44" s="14" t="s">
        <v>19</v>
      </c>
      <c r="F44" s="138"/>
      <c r="G44" s="121"/>
      <c r="H44" s="137"/>
      <c r="I44" s="137"/>
      <c r="J44" s="95"/>
      <c r="K44" s="135"/>
      <c r="L44" s="136"/>
    </row>
    <row r="45" ht="15.75" customHeight="1">
      <c r="A45" s="131" t="s">
        <v>20</v>
      </c>
    </row>
    <row r="46" ht="15.75" customHeight="1">
      <c r="A46" s="131"/>
    </row>
    <row r="47" spans="7:12" ht="7.5" customHeight="1">
      <c r="G47" s="121"/>
      <c r="I47" s="121"/>
      <c r="J47" s="121"/>
      <c r="K47" s="135"/>
      <c r="L47" s="136"/>
    </row>
    <row r="48" spans="1:12" ht="15.75" customHeight="1">
      <c r="A48" s="15"/>
      <c r="B48" s="16" t="s">
        <v>21</v>
      </c>
      <c r="C48" s="17"/>
      <c r="D48" s="18" t="s">
        <v>22</v>
      </c>
      <c r="E48" s="96" t="s">
        <v>23</v>
      </c>
      <c r="G48" s="121"/>
      <c r="K48" s="135"/>
      <c r="L48" s="136"/>
    </row>
    <row r="49" spans="1:12" ht="15.75" customHeight="1">
      <c r="A49" s="131" t="s">
        <v>24</v>
      </c>
      <c r="K49" s="135"/>
      <c r="L49" s="136"/>
    </row>
    <row r="50" spans="1:12" ht="15.75" customHeight="1">
      <c r="A50" s="131" t="s">
        <v>25</v>
      </c>
      <c r="B50" s="139"/>
      <c r="C50" s="130"/>
      <c r="D50" s="130"/>
      <c r="E50" s="131"/>
      <c r="F50" s="131"/>
      <c r="G50" s="121"/>
      <c r="H50" s="121"/>
      <c r="I50" s="121"/>
      <c r="K50" s="135"/>
      <c r="L50" s="136"/>
    </row>
    <row r="51" spans="1:12" ht="15.75" customHeight="1">
      <c r="A51" s="131" t="s">
        <v>26</v>
      </c>
      <c r="B51" s="139"/>
      <c r="C51" s="130"/>
      <c r="D51" s="130"/>
      <c r="E51" s="131"/>
      <c r="F51" s="131"/>
      <c r="G51" s="121"/>
      <c r="H51" s="121"/>
      <c r="I51" s="121"/>
      <c r="K51" s="135"/>
      <c r="L51" s="136"/>
    </row>
    <row r="52" spans="1:12" ht="9.75" customHeight="1">
      <c r="A52" s="6"/>
      <c r="B52" s="133"/>
      <c r="C52" s="134"/>
      <c r="D52" s="134"/>
      <c r="E52" s="135"/>
      <c r="F52" s="135"/>
      <c r="G52" s="135"/>
      <c r="H52" s="135"/>
      <c r="I52" s="135"/>
      <c r="J52" s="135"/>
      <c r="K52" s="135"/>
      <c r="L52" s="136"/>
    </row>
    <row r="53" spans="1:9" ht="11.25" customHeight="1">
      <c r="A53" s="140" t="s">
        <v>27</v>
      </c>
      <c r="B53" s="140"/>
      <c r="C53" s="140" t="s">
        <v>28</v>
      </c>
      <c r="D53" s="140"/>
      <c r="E53" s="140"/>
      <c r="F53" s="140"/>
      <c r="G53" s="140"/>
      <c r="H53" s="140"/>
      <c r="I53" s="141"/>
    </row>
    <row r="54" spans="1:9" ht="11.25" customHeight="1">
      <c r="A54" s="140" t="s">
        <v>29</v>
      </c>
      <c r="B54" s="140"/>
      <c r="C54" s="140" t="s">
        <v>73</v>
      </c>
      <c r="D54" s="140"/>
      <c r="E54" s="140"/>
      <c r="F54" s="140"/>
      <c r="G54" s="140"/>
      <c r="H54" s="141"/>
      <c r="I54" s="141"/>
    </row>
    <row r="55" spans="1:9" ht="11.25" customHeight="1">
      <c r="A55" s="142" t="s">
        <v>30</v>
      </c>
      <c r="B55" s="140"/>
      <c r="C55" s="142" t="s">
        <v>59</v>
      </c>
      <c r="D55" s="140"/>
      <c r="E55" s="140"/>
      <c r="F55" s="140"/>
      <c r="G55" s="140"/>
      <c r="H55" s="141"/>
      <c r="I55" s="141"/>
    </row>
    <row r="56" spans="1:9" ht="11.25" customHeight="1">
      <c r="A56" s="142" t="s">
        <v>65</v>
      </c>
      <c r="B56" s="143"/>
      <c r="C56" s="142"/>
      <c r="D56" s="142"/>
      <c r="E56" s="142"/>
      <c r="F56" s="142"/>
      <c r="G56" s="142"/>
      <c r="H56" s="142"/>
      <c r="I56" s="142"/>
    </row>
    <row r="57" spans="1:9" ht="6" customHeight="1">
      <c r="A57" s="144"/>
      <c r="B57" s="145"/>
      <c r="C57" s="144"/>
      <c r="D57" s="144"/>
      <c r="E57" s="144"/>
      <c r="F57" s="144"/>
      <c r="G57" s="144"/>
      <c r="H57" s="144"/>
      <c r="I57" s="144"/>
    </row>
    <row r="58" spans="1:9" ht="13.5">
      <c r="A58" s="146" t="s">
        <v>55</v>
      </c>
      <c r="B58" s="145"/>
      <c r="C58" s="144"/>
      <c r="D58" s="144"/>
      <c r="E58" s="144"/>
      <c r="F58" s="144"/>
      <c r="G58" s="144"/>
      <c r="H58" s="144"/>
      <c r="I58" s="144"/>
    </row>
    <row r="59" spans="1:9" ht="11.25" customHeight="1">
      <c r="A59" s="146" t="s">
        <v>56</v>
      </c>
      <c r="B59" s="145"/>
      <c r="C59" s="144"/>
      <c r="D59" s="144"/>
      <c r="E59" s="144"/>
      <c r="F59" s="144"/>
      <c r="G59" s="144"/>
      <c r="H59" s="144"/>
      <c r="I59" s="144"/>
    </row>
    <row r="60" ht="9.75" customHeight="1">
      <c r="J60" s="147"/>
    </row>
  </sheetData>
  <sheetProtection password="CE88" sheet="1"/>
  <mergeCells count="37">
    <mergeCell ref="I11:J11"/>
    <mergeCell ref="A42:G42"/>
    <mergeCell ref="G32:H32"/>
    <mergeCell ref="G33:H33"/>
    <mergeCell ref="B34:K34"/>
    <mergeCell ref="A36:K36"/>
    <mergeCell ref="I19:K19"/>
    <mergeCell ref="I25:J25"/>
    <mergeCell ref="B26:F26"/>
    <mergeCell ref="I32:J32"/>
    <mergeCell ref="I33:K33"/>
    <mergeCell ref="B33:F33"/>
    <mergeCell ref="B30:K30"/>
    <mergeCell ref="B31:K31"/>
    <mergeCell ref="B32:F32"/>
    <mergeCell ref="I26:K26"/>
    <mergeCell ref="B27:K27"/>
    <mergeCell ref="I13:J13"/>
    <mergeCell ref="B23:K23"/>
    <mergeCell ref="G18:H18"/>
    <mergeCell ref="G19:H19"/>
    <mergeCell ref="B20:K20"/>
    <mergeCell ref="A37:K40"/>
    <mergeCell ref="G25:H25"/>
    <mergeCell ref="G26:H26"/>
    <mergeCell ref="B24:K24"/>
    <mergeCell ref="B25:F25"/>
    <mergeCell ref="J1:K1"/>
    <mergeCell ref="B16:K16"/>
    <mergeCell ref="B17:K17"/>
    <mergeCell ref="B18:F18"/>
    <mergeCell ref="I18:J18"/>
    <mergeCell ref="B19:F19"/>
    <mergeCell ref="I3:K3"/>
    <mergeCell ref="A8:K8"/>
    <mergeCell ref="I12:J12"/>
    <mergeCell ref="C13:E13"/>
  </mergeCells>
  <printOptions/>
  <pageMargins left="0.7083333333333334" right="0.7083333333333334" top="0.4" bottom="0.44027777777777777" header="0.5118055555555555" footer="0.511805555555555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K50"/>
  <sheetViews>
    <sheetView showGridLines="0" showZeros="0" zoomScale="70" zoomScaleNormal="70" zoomScalePageLayoutView="0" workbookViewId="0" topLeftCell="A1">
      <pane xSplit="2" ySplit="7" topLeftCell="C16" activePane="bottomRight" state="frozen"/>
      <selection pane="topLeft" activeCell="B24" sqref="B24:F24"/>
      <selection pane="topRight" activeCell="B24" sqref="B24:F24"/>
      <selection pane="bottomLeft" activeCell="B24" sqref="B24:F24"/>
      <selection pane="bottomRight" activeCell="H31" sqref="H31"/>
    </sheetView>
  </sheetViews>
  <sheetFormatPr defaultColWidth="9.00390625" defaultRowHeight="12.75"/>
  <cols>
    <col min="1" max="1" width="15.25390625" style="19" customWidth="1"/>
    <col min="2" max="2" width="22.00390625" style="20" customWidth="1"/>
    <col min="3" max="3" width="68.125" style="21" customWidth="1"/>
    <col min="4" max="4" width="14.875" style="22" customWidth="1"/>
    <col min="5" max="5" width="14.75390625" style="20" customWidth="1"/>
    <col min="6" max="7" width="10.75390625" style="20" customWidth="1"/>
    <col min="8" max="8" width="10.875" style="20" customWidth="1"/>
    <col min="9" max="9" width="18.75390625" style="20" customWidth="1"/>
    <col min="10" max="10" width="12.875" style="23" customWidth="1"/>
    <col min="11" max="11" width="12.75390625" style="23" customWidth="1"/>
    <col min="12" max="12" width="56.125" style="20" customWidth="1"/>
    <col min="13" max="16384" width="9.125" style="20" customWidth="1"/>
  </cols>
  <sheetData>
    <row r="1" ht="19.5" customHeight="1">
      <c r="B1" s="24" t="s">
        <v>31</v>
      </c>
    </row>
    <row r="2" ht="19.5" customHeight="1">
      <c r="B2" s="24"/>
    </row>
    <row r="3" spans="2:7" ht="21" customHeight="1">
      <c r="B3" s="24"/>
      <c r="C3" s="25"/>
      <c r="D3" s="26" t="s">
        <v>32</v>
      </c>
      <c r="E3" s="26" t="s">
        <v>33</v>
      </c>
      <c r="G3" s="27"/>
    </row>
    <row r="4" spans="2:11" ht="18" customHeight="1">
      <c r="B4" s="28" t="s">
        <v>34</v>
      </c>
      <c r="D4" s="29" t="s">
        <v>50</v>
      </c>
      <c r="E4" s="30"/>
      <c r="F4" s="31"/>
      <c r="G4" s="32" t="s">
        <v>36</v>
      </c>
      <c r="H4" s="317">
        <f>ヘッダ!I3</f>
        <v>0</v>
      </c>
      <c r="I4" s="317"/>
      <c r="J4" s="33"/>
      <c r="K4" s="33"/>
    </row>
    <row r="5" spans="2:11" ht="18" customHeight="1">
      <c r="B5" s="28"/>
      <c r="D5" s="29" t="s">
        <v>37</v>
      </c>
      <c r="E5" s="30"/>
      <c r="F5" s="31"/>
      <c r="G5" s="31"/>
      <c r="H5" s="34"/>
      <c r="I5" s="34"/>
      <c r="J5" s="33"/>
      <c r="K5" s="33"/>
    </row>
    <row r="6" spans="2:11" ht="18" customHeight="1">
      <c r="B6" s="28"/>
      <c r="D6" s="35" t="s">
        <v>38</v>
      </c>
      <c r="E6" s="30"/>
      <c r="F6" s="31"/>
      <c r="G6" s="31"/>
      <c r="H6" s="36"/>
      <c r="I6" s="36"/>
      <c r="J6" s="33"/>
      <c r="K6" s="33"/>
    </row>
    <row r="7" spans="2:11" ht="18" customHeight="1">
      <c r="B7" s="28"/>
      <c r="D7" s="37" t="s">
        <v>39</v>
      </c>
      <c r="E7" s="38"/>
      <c r="F7" s="31"/>
      <c r="G7" s="31"/>
      <c r="H7" s="36"/>
      <c r="I7" s="36"/>
      <c r="J7" s="33"/>
      <c r="K7" s="33"/>
    </row>
    <row r="8" spans="1:9" ht="24.75" customHeight="1" thickBot="1">
      <c r="A8" s="89"/>
      <c r="B8" s="41" t="s">
        <v>87</v>
      </c>
      <c r="D8" s="37"/>
      <c r="I8" s="42"/>
    </row>
    <row r="9" spans="1:11" ht="21.75" customHeight="1" thickBot="1">
      <c r="A9" s="166" t="s">
        <v>40</v>
      </c>
      <c r="B9" s="231" t="s">
        <v>41</v>
      </c>
      <c r="C9" s="232" t="s">
        <v>42</v>
      </c>
      <c r="D9" s="169"/>
      <c r="E9" s="171" t="s">
        <v>43</v>
      </c>
      <c r="F9" s="171" t="s">
        <v>44</v>
      </c>
      <c r="G9" s="171" t="s">
        <v>32</v>
      </c>
      <c r="H9" s="171" t="s">
        <v>33</v>
      </c>
      <c r="I9" s="172" t="s">
        <v>45</v>
      </c>
      <c r="J9" s="173" t="s">
        <v>46</v>
      </c>
      <c r="K9" s="174" t="s">
        <v>47</v>
      </c>
    </row>
    <row r="10" spans="1:11" ht="27" customHeight="1">
      <c r="A10" s="233"/>
      <c r="B10" s="155" t="s">
        <v>48</v>
      </c>
      <c r="C10" s="81" t="s">
        <v>102</v>
      </c>
      <c r="D10" s="71"/>
      <c r="E10" s="72">
        <v>1200000</v>
      </c>
      <c r="F10" s="73"/>
      <c r="G10" s="74"/>
      <c r="H10" s="75">
        <f>$E$6</f>
        <v>0</v>
      </c>
      <c r="I10" s="92">
        <f>IF(H10="","",E10*F10*H10)</f>
        <v>0</v>
      </c>
      <c r="J10" s="76"/>
      <c r="K10" s="234"/>
    </row>
    <row r="11" spans="1:11" ht="26.25" customHeight="1">
      <c r="A11" s="235"/>
      <c r="B11" s="56" t="s">
        <v>53</v>
      </c>
      <c r="C11" s="43" t="s">
        <v>103</v>
      </c>
      <c r="D11" s="82"/>
      <c r="E11" s="44">
        <v>400000</v>
      </c>
      <c r="F11" s="83"/>
      <c r="G11" s="79"/>
      <c r="H11" s="55">
        <f>$E$6</f>
        <v>0</v>
      </c>
      <c r="I11" s="80">
        <f>IF(H11="","",E11*F11*H11)</f>
        <v>0</v>
      </c>
      <c r="J11" s="84"/>
      <c r="K11" s="236"/>
    </row>
    <row r="12" spans="1:11" ht="26.25" customHeight="1" thickBot="1">
      <c r="A12" s="237"/>
      <c r="B12" s="238" t="s">
        <v>54</v>
      </c>
      <c r="C12" s="239" t="s">
        <v>104</v>
      </c>
      <c r="D12" s="240"/>
      <c r="E12" s="241">
        <v>700000</v>
      </c>
      <c r="F12" s="242"/>
      <c r="G12" s="243"/>
      <c r="H12" s="244">
        <f>$E$6</f>
        <v>0</v>
      </c>
      <c r="I12" s="245">
        <f>IF(H12="","",E12*F12*H12)</f>
        <v>0</v>
      </c>
      <c r="J12" s="246"/>
      <c r="K12" s="247"/>
    </row>
    <row r="13" spans="1:9" ht="22.5" customHeight="1">
      <c r="A13" s="89"/>
      <c r="B13" s="57" t="s">
        <v>101</v>
      </c>
      <c r="F13" s="39"/>
      <c r="G13" s="39"/>
      <c r="H13" s="40"/>
      <c r="I13" s="40"/>
    </row>
    <row r="14" spans="1:9" ht="24.75" customHeight="1" thickBot="1">
      <c r="A14" s="89"/>
      <c r="B14" s="41" t="s">
        <v>77</v>
      </c>
      <c r="D14" s="37"/>
      <c r="I14" s="42"/>
    </row>
    <row r="15" spans="1:11" ht="21.75" customHeight="1" thickBot="1">
      <c r="A15" s="166" t="s">
        <v>40</v>
      </c>
      <c r="B15" s="167" t="s">
        <v>41</v>
      </c>
      <c r="C15" s="168" t="s">
        <v>42</v>
      </c>
      <c r="D15" s="169"/>
      <c r="E15" s="170" t="s">
        <v>43</v>
      </c>
      <c r="F15" s="171" t="s">
        <v>44</v>
      </c>
      <c r="G15" s="171" t="s">
        <v>32</v>
      </c>
      <c r="H15" s="171" t="s">
        <v>33</v>
      </c>
      <c r="I15" s="172" t="s">
        <v>45</v>
      </c>
      <c r="J15" s="173" t="s">
        <v>46</v>
      </c>
      <c r="K15" s="174" t="s">
        <v>47</v>
      </c>
    </row>
    <row r="16" spans="1:11" ht="26.25" customHeight="1" thickBot="1">
      <c r="A16" s="175"/>
      <c r="B16" s="176" t="s">
        <v>76</v>
      </c>
      <c r="C16" s="177" t="s">
        <v>77</v>
      </c>
      <c r="D16" s="178"/>
      <c r="E16" s="179">
        <v>150000</v>
      </c>
      <c r="F16" s="180"/>
      <c r="G16" s="181" t="s">
        <v>50</v>
      </c>
      <c r="H16" s="182">
        <f>E4</f>
        <v>0</v>
      </c>
      <c r="I16" s="183">
        <f>IF(H16="","",E16*F16*H16)</f>
        <v>0</v>
      </c>
      <c r="J16" s="184"/>
      <c r="K16" s="185"/>
    </row>
    <row r="17" spans="1:11" ht="24" customHeight="1">
      <c r="A17" s="87"/>
      <c r="B17" s="93" t="s">
        <v>68</v>
      </c>
      <c r="C17" s="58"/>
      <c r="D17" s="59"/>
      <c r="E17" s="60"/>
      <c r="F17" s="61"/>
      <c r="G17" s="62"/>
      <c r="H17" s="63"/>
      <c r="I17" s="64"/>
      <c r="J17" s="65"/>
      <c r="K17" s="65"/>
    </row>
    <row r="18" spans="1:11" ht="26.25" customHeight="1">
      <c r="A18" s="91"/>
      <c r="B18" s="57" t="s">
        <v>81</v>
      </c>
      <c r="C18" s="58"/>
      <c r="D18" s="59"/>
      <c r="E18" s="60"/>
      <c r="F18" s="61"/>
      <c r="G18" s="62"/>
      <c r="H18" s="63"/>
      <c r="I18" s="64"/>
      <c r="J18" s="65"/>
      <c r="K18" s="65"/>
    </row>
    <row r="19" spans="1:9" ht="24.75" customHeight="1" thickBot="1">
      <c r="A19" s="89"/>
      <c r="B19" s="41" t="s">
        <v>82</v>
      </c>
      <c r="D19" s="37"/>
      <c r="I19" s="42"/>
    </row>
    <row r="20" spans="1:11" ht="21.75" customHeight="1" thickBot="1">
      <c r="A20" s="166" t="s">
        <v>40</v>
      </c>
      <c r="B20" s="167" t="s">
        <v>41</v>
      </c>
      <c r="C20" s="168" t="s">
        <v>42</v>
      </c>
      <c r="D20" s="169"/>
      <c r="E20" s="171" t="s">
        <v>43</v>
      </c>
      <c r="F20" s="171" t="s">
        <v>44</v>
      </c>
      <c r="G20" s="171" t="s">
        <v>32</v>
      </c>
      <c r="H20" s="171" t="s">
        <v>33</v>
      </c>
      <c r="I20" s="172" t="s">
        <v>45</v>
      </c>
      <c r="J20" s="163" t="s">
        <v>46</v>
      </c>
      <c r="K20" s="164" t="s">
        <v>47</v>
      </c>
    </row>
    <row r="21" spans="1:11" ht="27" customHeight="1" thickBot="1">
      <c r="A21" s="186"/>
      <c r="B21" s="187" t="s">
        <v>78</v>
      </c>
      <c r="C21" s="188" t="s">
        <v>83</v>
      </c>
      <c r="D21" s="189"/>
      <c r="E21" s="190">
        <v>150000</v>
      </c>
      <c r="F21" s="191"/>
      <c r="G21" s="192" t="s">
        <v>50</v>
      </c>
      <c r="H21" s="193">
        <f>E4</f>
        <v>0</v>
      </c>
      <c r="I21" s="194">
        <f>IF(H21="","",E21*F21*H21)</f>
        <v>0</v>
      </c>
      <c r="J21" s="195"/>
      <c r="K21" s="196"/>
    </row>
    <row r="22" spans="1:9" ht="26.25" customHeight="1">
      <c r="A22" s="86"/>
      <c r="B22" s="57" t="s">
        <v>68</v>
      </c>
      <c r="C22" s="153"/>
      <c r="D22" s="153"/>
      <c r="E22" s="153"/>
      <c r="F22" s="153"/>
      <c r="G22" s="39"/>
      <c r="H22" s="40"/>
      <c r="I22" s="40"/>
    </row>
    <row r="23" spans="1:9" ht="29.25" customHeight="1">
      <c r="A23" s="89"/>
      <c r="B23" s="57" t="s">
        <v>81</v>
      </c>
      <c r="C23" s="153"/>
      <c r="D23" s="153"/>
      <c r="E23" s="153"/>
      <c r="F23" s="153"/>
      <c r="G23" s="39"/>
      <c r="H23" s="40"/>
      <c r="I23" s="40"/>
    </row>
    <row r="24" spans="1:9" ht="24.75" customHeight="1" thickBot="1">
      <c r="A24" s="89"/>
      <c r="B24" s="41" t="s">
        <v>105</v>
      </c>
      <c r="D24" s="37"/>
      <c r="I24" s="42"/>
    </row>
    <row r="25" spans="1:11" ht="21.75" customHeight="1" thickBot="1">
      <c r="A25" s="166" t="s">
        <v>40</v>
      </c>
      <c r="B25" s="167" t="s">
        <v>41</v>
      </c>
      <c r="C25" s="168" t="s">
        <v>42</v>
      </c>
      <c r="D25" s="169"/>
      <c r="E25" s="171" t="s">
        <v>43</v>
      </c>
      <c r="F25" s="171" t="s">
        <v>44</v>
      </c>
      <c r="G25" s="171" t="s">
        <v>32</v>
      </c>
      <c r="H25" s="171" t="s">
        <v>33</v>
      </c>
      <c r="I25" s="172" t="s">
        <v>45</v>
      </c>
      <c r="J25" s="163" t="s">
        <v>46</v>
      </c>
      <c r="K25" s="164" t="s">
        <v>47</v>
      </c>
    </row>
    <row r="26" spans="1:11" ht="27" customHeight="1" thickBot="1">
      <c r="A26" s="186"/>
      <c r="B26" s="187" t="s">
        <v>106</v>
      </c>
      <c r="C26" s="188" t="s">
        <v>105</v>
      </c>
      <c r="D26" s="189"/>
      <c r="E26" s="190">
        <v>150000</v>
      </c>
      <c r="F26" s="191"/>
      <c r="G26" s="192" t="s">
        <v>50</v>
      </c>
      <c r="H26" s="193">
        <f>E4</f>
        <v>0</v>
      </c>
      <c r="I26" s="194">
        <f>IF(H26="","",E26*F26*H26)</f>
        <v>0</v>
      </c>
      <c r="J26" s="195"/>
      <c r="K26" s="196"/>
    </row>
    <row r="27" spans="1:9" ht="26.25" customHeight="1">
      <c r="A27" s="86"/>
      <c r="B27" s="57" t="s">
        <v>68</v>
      </c>
      <c r="C27" s="153"/>
      <c r="D27" s="153"/>
      <c r="E27" s="153"/>
      <c r="F27" s="153"/>
      <c r="G27" s="39"/>
      <c r="H27" s="40"/>
      <c r="I27" s="40"/>
    </row>
    <row r="28" spans="1:9" ht="29.25" customHeight="1">
      <c r="A28" s="89"/>
      <c r="B28" s="57" t="s">
        <v>81</v>
      </c>
      <c r="C28" s="153"/>
      <c r="D28" s="153"/>
      <c r="E28" s="153"/>
      <c r="F28" s="153"/>
      <c r="G28" s="39"/>
      <c r="H28" s="40"/>
      <c r="I28" s="40"/>
    </row>
    <row r="29" spans="1:9" ht="25.5" customHeight="1" thickBot="1">
      <c r="A29" s="89"/>
      <c r="B29" s="41" t="s">
        <v>95</v>
      </c>
      <c r="C29" s="153"/>
      <c r="D29" s="153"/>
      <c r="E29" s="153"/>
      <c r="F29" s="153"/>
      <c r="G29" s="39"/>
      <c r="H29" s="40"/>
      <c r="I29" s="40"/>
    </row>
    <row r="30" spans="1:11" ht="21.75" customHeight="1" thickBot="1">
      <c r="A30" s="66" t="s">
        <v>40</v>
      </c>
      <c r="B30" s="150" t="s">
        <v>41</v>
      </c>
      <c r="C30" s="151" t="s">
        <v>42</v>
      </c>
      <c r="D30" s="67"/>
      <c r="E30" s="68" t="s">
        <v>43</v>
      </c>
      <c r="F30" s="68" t="s">
        <v>44</v>
      </c>
      <c r="G30" s="68" t="s">
        <v>32</v>
      </c>
      <c r="H30" s="68" t="s">
        <v>33</v>
      </c>
      <c r="I30" s="69" t="s">
        <v>45</v>
      </c>
      <c r="J30" s="98" t="s">
        <v>46</v>
      </c>
      <c r="K30" s="99" t="s">
        <v>47</v>
      </c>
    </row>
    <row r="31" spans="1:11" ht="27" customHeight="1">
      <c r="A31" s="70"/>
      <c r="B31" s="155" t="s">
        <v>88</v>
      </c>
      <c r="C31" s="81" t="s">
        <v>97</v>
      </c>
      <c r="D31" s="71"/>
      <c r="E31" s="72">
        <v>390000</v>
      </c>
      <c r="F31" s="73"/>
      <c r="G31" s="74"/>
      <c r="H31" s="75">
        <f>$E$6</f>
        <v>0</v>
      </c>
      <c r="I31" s="92">
        <f>IF(H31="","",E31*F31*H31)</f>
        <v>0</v>
      </c>
      <c r="J31" s="76"/>
      <c r="K31" s="77"/>
    </row>
    <row r="32" spans="1:11" ht="26.25" customHeight="1">
      <c r="A32" s="78"/>
      <c r="B32" s="56" t="s">
        <v>89</v>
      </c>
      <c r="C32" s="43" t="s">
        <v>99</v>
      </c>
      <c r="D32" s="82"/>
      <c r="E32" s="44">
        <v>720000</v>
      </c>
      <c r="F32" s="83"/>
      <c r="G32" s="79"/>
      <c r="H32" s="55">
        <f>$E$6</f>
        <v>0</v>
      </c>
      <c r="I32" s="80">
        <f>IF(H32="","",E32*F32*H32)</f>
        <v>0</v>
      </c>
      <c r="J32" s="84"/>
      <c r="K32" s="85"/>
    </row>
    <row r="33" spans="1:11" ht="26.25" customHeight="1" thickBot="1">
      <c r="A33" s="45"/>
      <c r="B33" s="94" t="s">
        <v>90</v>
      </c>
      <c r="C33" s="46" t="s">
        <v>98</v>
      </c>
      <c r="D33" s="47"/>
      <c r="E33" s="48">
        <v>990000</v>
      </c>
      <c r="F33" s="49"/>
      <c r="G33" s="50"/>
      <c r="H33" s="51">
        <f>$E$6</f>
        <v>0</v>
      </c>
      <c r="I33" s="52">
        <f>IF(H33="","",E33*F33*H33)</f>
        <v>0</v>
      </c>
      <c r="J33" s="53"/>
      <c r="K33" s="54"/>
    </row>
    <row r="34" spans="1:11" ht="26.25" customHeight="1">
      <c r="A34" s="87"/>
      <c r="B34" s="93" t="s">
        <v>96</v>
      </c>
      <c r="C34" s="58"/>
      <c r="D34" s="59"/>
      <c r="E34" s="60"/>
      <c r="F34" s="61"/>
      <c r="G34" s="62"/>
      <c r="H34" s="63"/>
      <c r="I34" s="64"/>
      <c r="J34" s="65"/>
      <c r="K34" s="65"/>
    </row>
    <row r="35" spans="1:9" ht="29.25" customHeight="1" thickBot="1">
      <c r="A35" s="89"/>
      <c r="B35" s="57"/>
      <c r="C35" s="153"/>
      <c r="D35" s="153"/>
      <c r="E35" s="153"/>
      <c r="F35" s="153"/>
      <c r="G35" s="39"/>
      <c r="H35" s="40"/>
      <c r="I35" s="40"/>
    </row>
    <row r="36" spans="1:9" ht="13.5" customHeight="1">
      <c r="A36" s="89"/>
      <c r="E36" s="322" t="s">
        <v>49</v>
      </c>
      <c r="F36" s="323"/>
      <c r="G36" s="323"/>
      <c r="H36" s="197"/>
      <c r="I36" s="198"/>
    </row>
    <row r="37" spans="1:9" ht="15.75" customHeight="1">
      <c r="A37" s="89"/>
      <c r="E37" s="324"/>
      <c r="F37" s="325"/>
      <c r="G37" s="325"/>
      <c r="H37" s="40"/>
      <c r="I37" s="199">
        <f>SUM(I10:I12,I31:I33)</f>
        <v>0</v>
      </c>
    </row>
    <row r="38" spans="1:9" ht="13.5" customHeight="1" thickBot="1">
      <c r="A38" s="89"/>
      <c r="E38" s="326"/>
      <c r="F38" s="327"/>
      <c r="G38" s="327"/>
      <c r="H38" s="204"/>
      <c r="I38" s="205"/>
    </row>
    <row r="39" spans="1:11" ht="17.25">
      <c r="A39" s="87"/>
      <c r="B39" s="57"/>
      <c r="C39" s="58"/>
      <c r="D39" s="59"/>
      <c r="E39" s="318" t="s">
        <v>79</v>
      </c>
      <c r="F39" s="319"/>
      <c r="G39" s="319"/>
      <c r="H39" s="63"/>
      <c r="I39" s="203"/>
      <c r="J39" s="65"/>
      <c r="K39" s="65"/>
    </row>
    <row r="40" spans="1:11" ht="22.5" customHeight="1">
      <c r="A40" s="87"/>
      <c r="B40" s="156"/>
      <c r="D40" s="59"/>
      <c r="E40" s="318"/>
      <c r="F40" s="319"/>
      <c r="G40" s="319"/>
      <c r="H40" s="63"/>
      <c r="I40" s="200">
        <f>SUM(I16,I21,I26)</f>
        <v>0</v>
      </c>
      <c r="J40" s="65"/>
      <c r="K40" s="65"/>
    </row>
    <row r="41" spans="1:11" ht="15" thickBot="1">
      <c r="A41" s="87"/>
      <c r="D41" s="59"/>
      <c r="E41" s="320"/>
      <c r="F41" s="321"/>
      <c r="G41" s="321"/>
      <c r="H41" s="201"/>
      <c r="I41" s="202"/>
      <c r="J41" s="65"/>
      <c r="K41" s="65"/>
    </row>
    <row r="42" spans="1:9" ht="12" customHeight="1">
      <c r="A42" s="89"/>
      <c r="C42" s="90"/>
      <c r="D42" s="90"/>
      <c r="E42" s="90"/>
      <c r="F42" s="90"/>
      <c r="G42" s="39"/>
      <c r="H42" s="40"/>
      <c r="I42" s="40"/>
    </row>
    <row r="43" spans="1:11" ht="17.25">
      <c r="A43" s="87"/>
      <c r="B43" s="57"/>
      <c r="C43" s="58"/>
      <c r="D43" s="59"/>
      <c r="E43" s="60"/>
      <c r="F43" s="39"/>
      <c r="G43" s="39"/>
      <c r="H43" s="40"/>
      <c r="I43" s="40"/>
      <c r="J43" s="65"/>
      <c r="K43" s="65"/>
    </row>
    <row r="44" spans="1:11" ht="17.25">
      <c r="A44" s="87"/>
      <c r="B44" s="57"/>
      <c r="C44" s="58"/>
      <c r="D44" s="59"/>
      <c r="E44" s="60"/>
      <c r="J44" s="65"/>
      <c r="K44" s="65"/>
    </row>
    <row r="45" spans="1:11" ht="15">
      <c r="A45" s="87"/>
      <c r="B45" s="88"/>
      <c r="C45" s="58"/>
      <c r="D45" s="59"/>
      <c r="E45" s="60"/>
      <c r="J45" s="65"/>
      <c r="K45" s="65"/>
    </row>
    <row r="46" ht="13.5" customHeight="1">
      <c r="A46" s="89"/>
    </row>
    <row r="47" ht="13.5" customHeight="1">
      <c r="A47" s="89"/>
    </row>
    <row r="48" ht="13.5" customHeight="1">
      <c r="A48" s="89"/>
    </row>
    <row r="49" ht="13.5" customHeight="1">
      <c r="A49" s="89"/>
    </row>
    <row r="50" ht="13.5">
      <c r="D50" s="97"/>
    </row>
  </sheetData>
  <sheetProtection password="CE88" sheet="1"/>
  <mergeCells count="3">
    <mergeCell ref="H4:I4"/>
    <mergeCell ref="E39:G41"/>
    <mergeCell ref="E36:G38"/>
  </mergeCells>
  <printOptions/>
  <pageMargins left="0.2361111111111111" right="0.2361111111111111" top="0.7479166666666667" bottom="0.7479166666666667" header="0.5118055555555555" footer="0.5118055555555555"/>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K54"/>
  <sheetViews>
    <sheetView showGridLines="0" showZeros="0" zoomScale="80" zoomScaleNormal="80" zoomScalePageLayoutView="0" workbookViewId="0" topLeftCell="A1">
      <pane xSplit="2" ySplit="7" topLeftCell="C16" activePane="bottomRight" state="frozen"/>
      <selection pane="topLeft" activeCell="B24" sqref="B24:F24"/>
      <selection pane="topRight" activeCell="B24" sqref="B24:F24"/>
      <selection pane="bottomLeft" activeCell="B24" sqref="B24:F24"/>
      <selection pane="bottomRight" activeCell="L14" sqref="L14"/>
    </sheetView>
  </sheetViews>
  <sheetFormatPr defaultColWidth="9.00390625" defaultRowHeight="12.75"/>
  <cols>
    <col min="1" max="1" width="15.25390625" style="19" customWidth="1"/>
    <col min="2" max="2" width="22.00390625" style="20" customWidth="1"/>
    <col min="3" max="3" width="68.125" style="21" customWidth="1"/>
    <col min="4" max="4" width="14.875" style="22" customWidth="1"/>
    <col min="5" max="5" width="14.75390625" style="20" customWidth="1"/>
    <col min="6" max="7" width="10.75390625" style="20" customWidth="1"/>
    <col min="8" max="8" width="10.875" style="20" customWidth="1"/>
    <col min="9" max="9" width="18.75390625" style="20" customWidth="1"/>
    <col min="10" max="10" width="12.875" style="23" customWidth="1"/>
    <col min="11" max="11" width="12.75390625" style="23" customWidth="1"/>
    <col min="12" max="12" width="56.125" style="20" customWidth="1"/>
    <col min="13" max="16384" width="9.125" style="20" customWidth="1"/>
  </cols>
  <sheetData>
    <row r="1" ht="19.5" customHeight="1">
      <c r="B1" s="24" t="s">
        <v>31</v>
      </c>
    </row>
    <row r="2" ht="19.5" customHeight="1">
      <c r="B2" s="24"/>
    </row>
    <row r="3" spans="2:7" ht="21" customHeight="1">
      <c r="B3" s="24"/>
      <c r="C3" s="25"/>
      <c r="D3" s="26" t="s">
        <v>32</v>
      </c>
      <c r="E3" s="26" t="s">
        <v>33</v>
      </c>
      <c r="G3" s="27"/>
    </row>
    <row r="4" spans="2:11" ht="18" customHeight="1" thickBot="1">
      <c r="B4" s="28" t="s">
        <v>34</v>
      </c>
      <c r="D4" s="29" t="s">
        <v>35</v>
      </c>
      <c r="E4" s="30"/>
      <c r="F4" s="31"/>
      <c r="G4" s="32" t="s">
        <v>36</v>
      </c>
      <c r="H4" s="317">
        <f>ヘッダ!I3</f>
        <v>0</v>
      </c>
      <c r="I4" s="317"/>
      <c r="J4" s="33"/>
      <c r="K4" s="33"/>
    </row>
    <row r="5" spans="2:11" ht="18" customHeight="1" thickTop="1">
      <c r="B5" s="28"/>
      <c r="D5" s="29" t="s">
        <v>139</v>
      </c>
      <c r="E5" s="30"/>
      <c r="F5" s="31"/>
      <c r="G5" s="31"/>
      <c r="H5" s="34"/>
      <c r="I5" s="34"/>
      <c r="J5" s="33"/>
      <c r="K5" s="33"/>
    </row>
    <row r="6" spans="2:11" ht="18" customHeight="1">
      <c r="B6" s="28"/>
      <c r="D6" s="35" t="s">
        <v>38</v>
      </c>
      <c r="E6" s="30"/>
      <c r="F6" s="31"/>
      <c r="G6" s="31"/>
      <c r="H6" s="36"/>
      <c r="I6" s="36"/>
      <c r="J6" s="33"/>
      <c r="K6" s="33"/>
    </row>
    <row r="7" spans="2:11" ht="18" customHeight="1">
      <c r="B7" s="28"/>
      <c r="D7" s="37" t="s">
        <v>39</v>
      </c>
      <c r="E7" s="38"/>
      <c r="F7" s="31"/>
      <c r="G7" s="31"/>
      <c r="H7" s="36"/>
      <c r="I7" s="36"/>
      <c r="J7" s="33"/>
      <c r="K7" s="33"/>
    </row>
    <row r="8" spans="1:11" ht="26.25" customHeight="1" thickBot="1">
      <c r="A8" s="110"/>
      <c r="B8" s="41" t="s">
        <v>154</v>
      </c>
      <c r="C8" s="58"/>
      <c r="D8" s="59"/>
      <c r="E8" s="60"/>
      <c r="F8" s="61"/>
      <c r="G8" s="62"/>
      <c r="H8" s="63"/>
      <c r="I8" s="64"/>
      <c r="J8" s="65"/>
      <c r="K8" s="65"/>
    </row>
    <row r="9" spans="1:11" s="22" customFormat="1" ht="21.75" customHeight="1" thickBot="1">
      <c r="A9" s="107" t="s">
        <v>40</v>
      </c>
      <c r="B9" s="158" t="s">
        <v>41</v>
      </c>
      <c r="C9" s="111" t="s">
        <v>42</v>
      </c>
      <c r="D9" s="108"/>
      <c r="E9" s="112" t="s">
        <v>43</v>
      </c>
      <c r="F9" s="206" t="s">
        <v>44</v>
      </c>
      <c r="G9" s="207" t="s">
        <v>32</v>
      </c>
      <c r="H9" s="208" t="s">
        <v>33</v>
      </c>
      <c r="I9" s="209" t="s">
        <v>45</v>
      </c>
      <c r="J9" s="210" t="s">
        <v>46</v>
      </c>
      <c r="K9" s="211" t="s">
        <v>47</v>
      </c>
    </row>
    <row r="10" spans="1:11" ht="26.25" customHeight="1">
      <c r="A10" s="213"/>
      <c r="B10" s="214" t="s">
        <v>86</v>
      </c>
      <c r="C10" s="215" t="s">
        <v>151</v>
      </c>
      <c r="D10" s="216"/>
      <c r="E10" s="217">
        <v>1700000</v>
      </c>
      <c r="F10" s="218"/>
      <c r="G10" s="219"/>
      <c r="H10" s="220">
        <f>E5</f>
        <v>0</v>
      </c>
      <c r="I10" s="221">
        <f>IF(H10="","",E10*F10*H10)</f>
        <v>0</v>
      </c>
      <c r="J10" s="222"/>
      <c r="K10" s="223"/>
    </row>
    <row r="11" spans="1:11" ht="26.25" customHeight="1" thickBot="1">
      <c r="A11" s="106"/>
      <c r="B11" s="159" t="s">
        <v>85</v>
      </c>
      <c r="C11" s="100" t="s">
        <v>152</v>
      </c>
      <c r="D11" s="101"/>
      <c r="E11" s="154">
        <v>4000000</v>
      </c>
      <c r="F11" s="102"/>
      <c r="G11" s="103"/>
      <c r="H11" s="104">
        <f>E5</f>
        <v>0</v>
      </c>
      <c r="I11" s="160">
        <f>IF(H11="","",E11*F11*H11)</f>
        <v>0</v>
      </c>
      <c r="J11" s="109"/>
      <c r="K11" s="105"/>
    </row>
    <row r="12" spans="1:11" ht="26.25" customHeight="1" thickBot="1">
      <c r="A12" s="107"/>
      <c r="B12" s="248" t="s">
        <v>91</v>
      </c>
      <c r="C12" s="249" t="s">
        <v>153</v>
      </c>
      <c r="D12" s="108"/>
      <c r="E12" s="250">
        <v>1560000</v>
      </c>
      <c r="F12" s="206"/>
      <c r="G12" s="207" t="s">
        <v>50</v>
      </c>
      <c r="H12" s="208">
        <f>E4</f>
        <v>0</v>
      </c>
      <c r="I12" s="251">
        <f>IF(H12="","",E12*F12*H12)</f>
        <v>0</v>
      </c>
      <c r="J12" s="252"/>
      <c r="K12" s="253"/>
    </row>
    <row r="13" spans="1:11" ht="21.75" customHeight="1">
      <c r="A13" s="87"/>
      <c r="B13" s="57" t="s">
        <v>146</v>
      </c>
      <c r="C13" s="58"/>
      <c r="D13" s="59"/>
      <c r="E13" s="212"/>
      <c r="F13" s="61"/>
      <c r="G13" s="62"/>
      <c r="H13" s="63"/>
      <c r="I13" s="64"/>
      <c r="J13" s="65"/>
      <c r="K13" s="65"/>
    </row>
    <row r="14" spans="1:11" ht="21.75" customHeight="1">
      <c r="A14" s="87"/>
      <c r="B14" s="57" t="s">
        <v>147</v>
      </c>
      <c r="C14" s="58"/>
      <c r="D14" s="59"/>
      <c r="E14" s="60"/>
      <c r="F14" s="61"/>
      <c r="G14" s="62"/>
      <c r="H14" s="63"/>
      <c r="I14" s="64"/>
      <c r="J14" s="65"/>
      <c r="K14" s="65"/>
    </row>
    <row r="15" spans="1:11" ht="21.75" customHeight="1">
      <c r="A15" s="87"/>
      <c r="B15" s="57" t="s">
        <v>148</v>
      </c>
      <c r="C15" s="58"/>
      <c r="D15" s="59"/>
      <c r="E15" s="60"/>
      <c r="F15" s="161"/>
      <c r="G15" s="161"/>
      <c r="H15" s="162"/>
      <c r="I15" s="162"/>
      <c r="J15" s="162"/>
      <c r="K15" s="65"/>
    </row>
    <row r="16" spans="1:11" ht="21.75" customHeight="1">
      <c r="A16" s="87"/>
      <c r="B16" s="254" t="s">
        <v>149</v>
      </c>
      <c r="C16" s="58"/>
      <c r="E16" s="161"/>
      <c r="F16" s="161"/>
      <c r="G16" s="332"/>
      <c r="H16" s="332"/>
      <c r="I16" s="332"/>
      <c r="K16" s="65"/>
    </row>
    <row r="17" spans="1:11" ht="21.75" customHeight="1">
      <c r="A17" s="87"/>
      <c r="B17" s="254" t="s">
        <v>150</v>
      </c>
      <c r="C17" s="58"/>
      <c r="E17" s="161"/>
      <c r="F17" s="161"/>
      <c r="G17" s="230"/>
      <c r="H17" s="230"/>
      <c r="I17" s="230"/>
      <c r="K17" s="65"/>
    </row>
    <row r="18" spans="1:11" ht="21.75" customHeight="1" thickBot="1">
      <c r="A18" s="87"/>
      <c r="B18" s="157"/>
      <c r="C18" s="58"/>
      <c r="K18" s="65"/>
    </row>
    <row r="19" spans="1:9" ht="22.5" customHeight="1">
      <c r="A19" s="89"/>
      <c r="B19" s="57"/>
      <c r="F19" s="224"/>
      <c r="G19" s="225"/>
      <c r="H19" s="226"/>
      <c r="I19" s="227"/>
    </row>
    <row r="20" spans="1:11" ht="17.25">
      <c r="A20" s="87"/>
      <c r="B20" s="57"/>
      <c r="C20" s="58"/>
      <c r="D20" s="59"/>
      <c r="E20" s="60"/>
      <c r="F20" s="330" t="s">
        <v>79</v>
      </c>
      <c r="G20" s="331"/>
      <c r="H20" s="63"/>
      <c r="I20" s="200">
        <f>SUM(I10:I12)</f>
        <v>0</v>
      </c>
      <c r="K20" s="65"/>
    </row>
    <row r="21" spans="1:11" ht="21.75" customHeight="1" thickBot="1">
      <c r="A21" s="87"/>
      <c r="B21" s="156"/>
      <c r="D21" s="59"/>
      <c r="E21" s="60"/>
      <c r="F21" s="228"/>
      <c r="G21" s="229"/>
      <c r="H21" s="201"/>
      <c r="I21" s="202"/>
      <c r="J21" s="65"/>
      <c r="K21" s="65"/>
    </row>
    <row r="22" spans="1:11" ht="18" customHeight="1">
      <c r="A22" s="87"/>
      <c r="D22" s="59"/>
      <c r="E22" s="60"/>
      <c r="J22" s="65"/>
      <c r="K22" s="65"/>
    </row>
    <row r="23" spans="1:2" ht="22.5" customHeight="1" thickBot="1">
      <c r="A23" s="89"/>
      <c r="B23" s="41" t="s">
        <v>155</v>
      </c>
    </row>
    <row r="24" spans="1:11" s="22" customFormat="1" ht="21.75" customHeight="1" thickBot="1">
      <c r="A24" s="335" t="s">
        <v>40</v>
      </c>
      <c r="B24" s="158" t="s">
        <v>41</v>
      </c>
      <c r="C24" s="111" t="s">
        <v>42</v>
      </c>
      <c r="D24" s="108"/>
      <c r="E24" s="112" t="s">
        <v>43</v>
      </c>
      <c r="F24" s="206" t="s">
        <v>44</v>
      </c>
      <c r="G24" s="207" t="s">
        <v>32</v>
      </c>
      <c r="H24" s="208" t="s">
        <v>33</v>
      </c>
      <c r="I24" s="209" t="s">
        <v>45</v>
      </c>
      <c r="J24" s="210" t="s">
        <v>46</v>
      </c>
      <c r="K24" s="211" t="s">
        <v>47</v>
      </c>
    </row>
    <row r="25" spans="1:11" ht="26.25" customHeight="1">
      <c r="A25" s="336"/>
      <c r="B25" s="333" t="s">
        <v>141</v>
      </c>
      <c r="C25" s="215" t="s">
        <v>144</v>
      </c>
      <c r="D25" s="216"/>
      <c r="E25" s="217">
        <v>5000000</v>
      </c>
      <c r="F25" s="218"/>
      <c r="G25" s="257" t="s">
        <v>50</v>
      </c>
      <c r="H25" s="258">
        <f>E4</f>
        <v>0</v>
      </c>
      <c r="I25" s="334">
        <f>IF(H25="","",E25*F25*H25)</f>
        <v>0</v>
      </c>
      <c r="J25" s="222"/>
      <c r="K25" s="223"/>
    </row>
    <row r="26" spans="1:11" ht="26.25" customHeight="1" thickBot="1">
      <c r="A26" s="337"/>
      <c r="B26" s="159" t="s">
        <v>92</v>
      </c>
      <c r="C26" s="100" t="s">
        <v>145</v>
      </c>
      <c r="D26" s="101"/>
      <c r="E26" s="154">
        <v>600000</v>
      </c>
      <c r="F26" s="102"/>
      <c r="G26" s="103"/>
      <c r="H26" s="104">
        <f>E5</f>
        <v>0</v>
      </c>
      <c r="I26" s="160">
        <f>IF(H26="","",E26*F26*H26)</f>
        <v>0</v>
      </c>
      <c r="J26" s="109"/>
      <c r="K26" s="105"/>
    </row>
    <row r="27" spans="1:11" ht="26.25" customHeight="1" thickBot="1">
      <c r="A27" s="338"/>
      <c r="B27" s="260" t="s">
        <v>140</v>
      </c>
      <c r="C27" s="261" t="s">
        <v>143</v>
      </c>
      <c r="D27" s="262"/>
      <c r="E27" s="263">
        <v>1560000</v>
      </c>
      <c r="F27" s="264"/>
      <c r="G27" s="265"/>
      <c r="H27" s="266">
        <f>$E$6</f>
        <v>0</v>
      </c>
      <c r="I27" s="267">
        <f>IF(H27="","",E27*F27*H27)</f>
        <v>0</v>
      </c>
      <c r="J27" s="268"/>
      <c r="K27" s="269"/>
    </row>
    <row r="28" spans="2:4" ht="21.75" customHeight="1">
      <c r="B28" s="255" t="s">
        <v>137</v>
      </c>
      <c r="D28" s="97"/>
    </row>
    <row r="29" spans="1:11" ht="21.75" customHeight="1">
      <c r="A29" s="87"/>
      <c r="B29" s="254" t="s">
        <v>142</v>
      </c>
      <c r="C29" s="58"/>
      <c r="E29" s="161"/>
      <c r="F29" s="161"/>
      <c r="G29" s="230"/>
      <c r="H29" s="230"/>
      <c r="I29" s="230"/>
      <c r="K29" s="65"/>
    </row>
    <row r="30" spans="1:11" ht="21.75" customHeight="1" thickBot="1">
      <c r="A30" s="87"/>
      <c r="B30" s="157"/>
      <c r="C30" s="58"/>
      <c r="K30" s="65"/>
    </row>
    <row r="31" spans="1:9" ht="22.5" customHeight="1">
      <c r="A31" s="89"/>
      <c r="B31" s="57"/>
      <c r="F31" s="224"/>
      <c r="G31" s="225"/>
      <c r="H31" s="226"/>
      <c r="I31" s="227"/>
    </row>
    <row r="32" spans="1:11" ht="17.25">
      <c r="A32" s="87"/>
      <c r="B32" s="57"/>
      <c r="C32" s="58"/>
      <c r="D32" s="59"/>
      <c r="E32" s="60"/>
      <c r="F32" s="328" t="s">
        <v>93</v>
      </c>
      <c r="G32" s="329"/>
      <c r="H32" s="63"/>
      <c r="I32" s="200">
        <f>SUM(I25:I26)</f>
        <v>0</v>
      </c>
      <c r="K32" s="65"/>
    </row>
    <row r="33" spans="1:11" ht="21.75" customHeight="1" thickBot="1">
      <c r="A33" s="87"/>
      <c r="B33" s="156"/>
      <c r="D33" s="59"/>
      <c r="E33" s="60"/>
      <c r="F33" s="228"/>
      <c r="G33" s="229"/>
      <c r="H33" s="201"/>
      <c r="I33" s="202"/>
      <c r="J33" s="65"/>
      <c r="K33" s="65"/>
    </row>
    <row r="34" spans="1:9" ht="22.5" customHeight="1">
      <c r="A34" s="89"/>
      <c r="B34" s="57"/>
      <c r="F34" s="224"/>
      <c r="G34" s="225"/>
      <c r="H34" s="226"/>
      <c r="I34" s="227"/>
    </row>
    <row r="35" spans="1:11" ht="17.25">
      <c r="A35" s="87"/>
      <c r="B35" s="57"/>
      <c r="C35" s="58"/>
      <c r="D35" s="59"/>
      <c r="E35" s="60"/>
      <c r="F35" s="328" t="s">
        <v>94</v>
      </c>
      <c r="G35" s="329"/>
      <c r="H35" s="63"/>
      <c r="I35" s="200">
        <f>SUM(I27)</f>
        <v>0</v>
      </c>
      <c r="K35" s="65"/>
    </row>
    <row r="36" spans="1:11" ht="21.75" customHeight="1" thickBot="1">
      <c r="A36" s="87"/>
      <c r="B36" s="156"/>
      <c r="D36" s="59"/>
      <c r="E36" s="60"/>
      <c r="F36" s="228"/>
      <c r="G36" s="229"/>
      <c r="H36" s="201"/>
      <c r="I36" s="202"/>
      <c r="J36" s="65"/>
      <c r="K36" s="65"/>
    </row>
    <row r="37" spans="1:11" ht="18" customHeight="1">
      <c r="A37" s="87"/>
      <c r="D37" s="59"/>
      <c r="E37" s="60"/>
      <c r="J37" s="65"/>
      <c r="K37" s="65"/>
    </row>
    <row r="38" spans="1:11" ht="26.25" customHeight="1" thickBot="1">
      <c r="A38" s="110"/>
      <c r="B38" s="41" t="s">
        <v>108</v>
      </c>
      <c r="C38" s="58"/>
      <c r="D38" s="59"/>
      <c r="E38" s="60"/>
      <c r="F38" s="61"/>
      <c r="G38" s="62"/>
      <c r="H38" s="63"/>
      <c r="I38" s="64"/>
      <c r="J38" s="65"/>
      <c r="K38" s="65"/>
    </row>
    <row r="39" spans="1:11" s="22" customFormat="1" ht="21.75" customHeight="1" thickBot="1">
      <c r="A39" s="107" t="s">
        <v>40</v>
      </c>
      <c r="B39" s="158" t="s">
        <v>41</v>
      </c>
      <c r="C39" s="111" t="s">
        <v>42</v>
      </c>
      <c r="D39" s="108"/>
      <c r="E39" s="112" t="s">
        <v>43</v>
      </c>
      <c r="F39" s="206" t="s">
        <v>44</v>
      </c>
      <c r="G39" s="207" t="s">
        <v>32</v>
      </c>
      <c r="H39" s="208" t="s">
        <v>33</v>
      </c>
      <c r="I39" s="209" t="s">
        <v>45</v>
      </c>
      <c r="J39" s="210" t="s">
        <v>46</v>
      </c>
      <c r="K39" s="211" t="s">
        <v>47</v>
      </c>
    </row>
    <row r="40" spans="1:11" ht="26.25" customHeight="1">
      <c r="A40" s="213"/>
      <c r="B40" s="214" t="s">
        <v>109</v>
      </c>
      <c r="C40" s="215" t="s">
        <v>116</v>
      </c>
      <c r="D40" s="216"/>
      <c r="E40" s="217">
        <v>2490000</v>
      </c>
      <c r="F40" s="218"/>
      <c r="G40" s="219" t="s">
        <v>50</v>
      </c>
      <c r="H40" s="220">
        <f>E4</f>
        <v>0</v>
      </c>
      <c r="I40" s="221">
        <f>IF(H40="","",E40*F40*H40)</f>
        <v>0</v>
      </c>
      <c r="J40" s="222"/>
      <c r="K40" s="223"/>
    </row>
    <row r="41" spans="1:11" ht="26.25" customHeight="1" thickBot="1">
      <c r="A41" s="106"/>
      <c r="B41" s="159" t="s">
        <v>110</v>
      </c>
      <c r="C41" s="100" t="s">
        <v>117</v>
      </c>
      <c r="D41" s="101"/>
      <c r="E41" s="154">
        <v>2970000</v>
      </c>
      <c r="F41" s="102"/>
      <c r="G41" s="103" t="s">
        <v>50</v>
      </c>
      <c r="H41" s="104">
        <f>E4</f>
        <v>0</v>
      </c>
      <c r="I41" s="160">
        <f>IF(H41="","",E41*F41*H41)</f>
        <v>0</v>
      </c>
      <c r="J41" s="109"/>
      <c r="K41" s="105"/>
    </row>
    <row r="42" spans="1:11" ht="26.25" customHeight="1">
      <c r="A42" s="213"/>
      <c r="B42" s="214" t="s">
        <v>111</v>
      </c>
      <c r="C42" s="215" t="s">
        <v>119</v>
      </c>
      <c r="D42" s="216"/>
      <c r="E42" s="217">
        <v>1800000</v>
      </c>
      <c r="F42" s="218"/>
      <c r="G42" s="219" t="s">
        <v>50</v>
      </c>
      <c r="H42" s="220">
        <f>E4</f>
        <v>0</v>
      </c>
      <c r="I42" s="221">
        <f>IF(H42="","",E42*F42*H42)</f>
        <v>0</v>
      </c>
      <c r="J42" s="222"/>
      <c r="K42" s="223"/>
    </row>
    <row r="43" spans="1:11" ht="26.25" customHeight="1" thickBot="1">
      <c r="A43" s="106"/>
      <c r="B43" s="159" t="s">
        <v>112</v>
      </c>
      <c r="C43" s="100" t="s">
        <v>120</v>
      </c>
      <c r="D43" s="101"/>
      <c r="E43" s="154">
        <v>1890000</v>
      </c>
      <c r="F43" s="102"/>
      <c r="G43" s="103" t="s">
        <v>50</v>
      </c>
      <c r="H43" s="104">
        <f>E4</f>
        <v>0</v>
      </c>
      <c r="I43" s="160">
        <f>IF(H43="","",E43*F43*H43)</f>
        <v>0</v>
      </c>
      <c r="J43" s="109"/>
      <c r="K43" s="105"/>
    </row>
    <row r="44" spans="1:11" ht="26.25" customHeight="1" thickBot="1">
      <c r="A44" s="107"/>
      <c r="B44" s="248" t="s">
        <v>113</v>
      </c>
      <c r="C44" s="249" t="s">
        <v>114</v>
      </c>
      <c r="D44" s="108"/>
      <c r="E44" s="250">
        <v>1560000</v>
      </c>
      <c r="F44" s="206"/>
      <c r="G44" s="207" t="s">
        <v>50</v>
      </c>
      <c r="H44" s="208">
        <f>E4</f>
        <v>0</v>
      </c>
      <c r="I44" s="251">
        <f>IF(H44="","",E44*F44*H44)</f>
        <v>0</v>
      </c>
      <c r="J44" s="252"/>
      <c r="K44" s="253"/>
    </row>
    <row r="45" spans="1:11" ht="21.75" customHeight="1">
      <c r="A45" s="87"/>
      <c r="B45" s="57" t="s">
        <v>115</v>
      </c>
      <c r="C45" s="58"/>
      <c r="D45" s="59"/>
      <c r="E45" s="212"/>
      <c r="F45" s="61"/>
      <c r="G45" s="62"/>
      <c r="H45" s="63"/>
      <c r="I45" s="64"/>
      <c r="J45" s="65"/>
      <c r="K45" s="65"/>
    </row>
    <row r="46" spans="1:11" ht="21.75" customHeight="1">
      <c r="A46" s="87"/>
      <c r="B46" s="57" t="s">
        <v>118</v>
      </c>
      <c r="C46" s="58"/>
      <c r="D46" s="59"/>
      <c r="E46" s="60"/>
      <c r="F46" s="61"/>
      <c r="G46" s="62"/>
      <c r="H46" s="63"/>
      <c r="I46" s="64"/>
      <c r="J46" s="65"/>
      <c r="K46" s="65"/>
    </row>
    <row r="47" spans="1:11" ht="21.75" customHeight="1" thickBot="1">
      <c r="A47" s="87"/>
      <c r="B47" s="57"/>
      <c r="C47" s="58"/>
      <c r="D47" s="59"/>
      <c r="E47" s="60"/>
      <c r="F47" s="61"/>
      <c r="G47" s="62"/>
      <c r="H47" s="63"/>
      <c r="I47" s="64"/>
      <c r="J47" s="65"/>
      <c r="K47" s="65"/>
    </row>
    <row r="48" spans="1:9" ht="22.5" customHeight="1">
      <c r="A48" s="89"/>
      <c r="B48" s="57"/>
      <c r="F48" s="224"/>
      <c r="G48" s="225"/>
      <c r="H48" s="226"/>
      <c r="I48" s="227"/>
    </row>
    <row r="49" spans="1:11" ht="17.25">
      <c r="A49" s="87"/>
      <c r="B49" s="57"/>
      <c r="C49" s="58"/>
      <c r="D49" s="59"/>
      <c r="E49" s="60"/>
      <c r="F49" s="328" t="s">
        <v>107</v>
      </c>
      <c r="G49" s="329"/>
      <c r="H49" s="63"/>
      <c r="I49" s="200">
        <f>SUM(I40:I41)</f>
        <v>0</v>
      </c>
      <c r="K49" s="65"/>
    </row>
    <row r="50" spans="1:11" ht="21.75" customHeight="1" thickBot="1">
      <c r="A50" s="87"/>
      <c r="B50" s="156"/>
      <c r="D50" s="59"/>
      <c r="E50" s="60"/>
      <c r="F50" s="228"/>
      <c r="G50" s="229"/>
      <c r="H50" s="201"/>
      <c r="I50" s="202"/>
      <c r="J50" s="65"/>
      <c r="K50" s="65"/>
    </row>
    <row r="51" spans="1:9" ht="22.5" customHeight="1">
      <c r="A51" s="89"/>
      <c r="B51" s="57"/>
      <c r="F51" s="224"/>
      <c r="G51" s="225"/>
      <c r="H51" s="226"/>
      <c r="I51" s="227"/>
    </row>
    <row r="52" spans="1:11" ht="17.25">
      <c r="A52" s="87"/>
      <c r="B52" s="57"/>
      <c r="C52" s="58"/>
      <c r="D52" s="59"/>
      <c r="E52" s="60"/>
      <c r="F52" s="328" t="s">
        <v>94</v>
      </c>
      <c r="G52" s="329"/>
      <c r="H52" s="63"/>
      <c r="I52" s="200">
        <f>SUM(I42:I44)</f>
        <v>0</v>
      </c>
      <c r="K52" s="65"/>
    </row>
    <row r="53" spans="1:11" ht="21.75" customHeight="1" thickBot="1">
      <c r="A53" s="87"/>
      <c r="B53" s="156"/>
      <c r="D53" s="59"/>
      <c r="E53" s="60"/>
      <c r="F53" s="228"/>
      <c r="G53" s="229"/>
      <c r="H53" s="201"/>
      <c r="I53" s="202"/>
      <c r="J53" s="65"/>
      <c r="K53" s="65"/>
    </row>
    <row r="54" spans="1:11" ht="18" customHeight="1">
      <c r="A54" s="87"/>
      <c r="D54" s="59"/>
      <c r="E54" s="60"/>
      <c r="J54" s="65"/>
      <c r="K54" s="65"/>
    </row>
  </sheetData>
  <sheetProtection password="CE88" sheet="1"/>
  <mergeCells count="7">
    <mergeCell ref="F52:G52"/>
    <mergeCell ref="H4:I4"/>
    <mergeCell ref="F20:G20"/>
    <mergeCell ref="G16:I16"/>
    <mergeCell ref="F32:G32"/>
    <mergeCell ref="F49:G49"/>
    <mergeCell ref="F35:G35"/>
  </mergeCells>
  <printOptions/>
  <pageMargins left="0.2361111111111111" right="0.2361111111111111" top="0.7479166666666667" bottom="0.7479166666666667" header="0.5118055555555555" footer="0.5118055555555555"/>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K41"/>
  <sheetViews>
    <sheetView showGridLines="0" showZeros="0" zoomScale="70" zoomScaleNormal="70" zoomScalePageLayoutView="0" workbookViewId="0" topLeftCell="A1">
      <pane xSplit="2" ySplit="7" topLeftCell="C8" activePane="bottomRight" state="frozen"/>
      <selection pane="topLeft" activeCell="B24" sqref="B24:F24"/>
      <selection pane="topRight" activeCell="B24" sqref="B24:F24"/>
      <selection pane="bottomLeft" activeCell="B24" sqref="B24:F24"/>
      <selection pane="bottomRight" activeCell="G13" sqref="G13"/>
    </sheetView>
  </sheetViews>
  <sheetFormatPr defaultColWidth="9.00390625" defaultRowHeight="12.75"/>
  <cols>
    <col min="1" max="1" width="15.25390625" style="19" customWidth="1"/>
    <col min="2" max="2" width="22.00390625" style="20" customWidth="1"/>
    <col min="3" max="3" width="68.125" style="21" customWidth="1"/>
    <col min="4" max="4" width="14.875" style="22" customWidth="1"/>
    <col min="5" max="5" width="14.75390625" style="20" customWidth="1"/>
    <col min="6" max="7" width="10.75390625" style="20" customWidth="1"/>
    <col min="8" max="8" width="10.875" style="20" customWidth="1"/>
    <col min="9" max="9" width="18.75390625" style="20" customWidth="1"/>
    <col min="10" max="10" width="12.875" style="23" customWidth="1"/>
    <col min="11" max="11" width="12.75390625" style="23" customWidth="1"/>
    <col min="12" max="12" width="56.125" style="20" customWidth="1"/>
    <col min="13" max="16384" width="9.125" style="20" customWidth="1"/>
  </cols>
  <sheetData>
    <row r="1" ht="19.5" customHeight="1">
      <c r="B1" s="24" t="s">
        <v>31</v>
      </c>
    </row>
    <row r="2" ht="19.5" customHeight="1">
      <c r="B2" s="24"/>
    </row>
    <row r="3" spans="2:7" ht="21" customHeight="1">
      <c r="B3" s="24"/>
      <c r="C3" s="25"/>
      <c r="D3" s="26" t="s">
        <v>32</v>
      </c>
      <c r="E3" s="26" t="s">
        <v>33</v>
      </c>
      <c r="G3" s="27"/>
    </row>
    <row r="4" spans="2:11" ht="18" customHeight="1" thickBot="1">
      <c r="B4" s="28" t="s">
        <v>34</v>
      </c>
      <c r="D4" s="29" t="s">
        <v>35</v>
      </c>
      <c r="E4" s="30"/>
      <c r="F4" s="31"/>
      <c r="G4" s="32" t="s">
        <v>36</v>
      </c>
      <c r="H4" s="317">
        <f>ヘッダ!I3</f>
        <v>0</v>
      </c>
      <c r="I4" s="317"/>
      <c r="J4" s="33"/>
      <c r="K4" s="33"/>
    </row>
    <row r="5" spans="2:11" ht="18" customHeight="1" thickTop="1">
      <c r="B5" s="28"/>
      <c r="D5" s="29" t="s">
        <v>37</v>
      </c>
      <c r="E5" s="30"/>
      <c r="F5" s="31"/>
      <c r="G5" s="31"/>
      <c r="H5" s="34"/>
      <c r="I5" s="34"/>
      <c r="J5" s="33"/>
      <c r="K5" s="33"/>
    </row>
    <row r="6" spans="2:11" ht="18" customHeight="1">
      <c r="B6" s="28"/>
      <c r="D6" s="35" t="s">
        <v>38</v>
      </c>
      <c r="E6" s="30"/>
      <c r="F6" s="31"/>
      <c r="G6" s="31"/>
      <c r="H6" s="36"/>
      <c r="I6" s="36"/>
      <c r="J6" s="33"/>
      <c r="K6" s="33"/>
    </row>
    <row r="7" spans="2:11" ht="18" customHeight="1">
      <c r="B7" s="28"/>
      <c r="D7" s="37" t="s">
        <v>39</v>
      </c>
      <c r="E7" s="38"/>
      <c r="F7" s="31"/>
      <c r="G7" s="31"/>
      <c r="H7" s="36"/>
      <c r="I7" s="36"/>
      <c r="J7" s="33"/>
      <c r="K7" s="33"/>
    </row>
    <row r="8" spans="1:11" ht="26.25" customHeight="1" thickBot="1">
      <c r="A8" s="110"/>
      <c r="B8" s="41" t="s">
        <v>125</v>
      </c>
      <c r="C8" s="58"/>
      <c r="D8" s="59"/>
      <c r="E8" s="60"/>
      <c r="F8" s="61"/>
      <c r="G8" s="62"/>
      <c r="H8" s="63"/>
      <c r="I8" s="64"/>
      <c r="J8" s="65"/>
      <c r="K8" s="65"/>
    </row>
    <row r="9" spans="1:11" s="22" customFormat="1" ht="21.75" customHeight="1" thickBot="1">
      <c r="A9" s="107" t="s">
        <v>40</v>
      </c>
      <c r="B9" s="158" t="s">
        <v>41</v>
      </c>
      <c r="C9" s="111" t="s">
        <v>42</v>
      </c>
      <c r="D9" s="108"/>
      <c r="E9" s="112" t="s">
        <v>43</v>
      </c>
      <c r="F9" s="206" t="s">
        <v>44</v>
      </c>
      <c r="G9" s="207" t="s">
        <v>32</v>
      </c>
      <c r="H9" s="208" t="s">
        <v>33</v>
      </c>
      <c r="I9" s="209" t="s">
        <v>45</v>
      </c>
      <c r="J9" s="210" t="s">
        <v>46</v>
      </c>
      <c r="K9" s="211" t="s">
        <v>47</v>
      </c>
    </row>
    <row r="10" spans="1:11" ht="26.25" customHeight="1" thickBot="1">
      <c r="A10" s="107"/>
      <c r="B10" s="248" t="s">
        <v>121</v>
      </c>
      <c r="C10" s="249" t="s">
        <v>134</v>
      </c>
      <c r="D10" s="108"/>
      <c r="E10" s="250">
        <v>600000</v>
      </c>
      <c r="F10" s="206"/>
      <c r="G10" s="207" t="s">
        <v>50</v>
      </c>
      <c r="H10" s="208">
        <f>E4</f>
        <v>0</v>
      </c>
      <c r="I10" s="251">
        <f>IF(H10="","",E10*F10*H10)</f>
        <v>0</v>
      </c>
      <c r="J10" s="252"/>
      <c r="K10" s="253"/>
    </row>
    <row r="11" spans="1:11" ht="26.25" customHeight="1" thickBot="1">
      <c r="A11" s="259"/>
      <c r="B11" s="260" t="s">
        <v>122</v>
      </c>
      <c r="C11" s="261" t="s">
        <v>126</v>
      </c>
      <c r="D11" s="262"/>
      <c r="E11" s="263">
        <v>600000</v>
      </c>
      <c r="F11" s="264"/>
      <c r="G11" s="265"/>
      <c r="H11" s="266">
        <f>$E$6</f>
        <v>0</v>
      </c>
      <c r="I11" s="267">
        <f>IF(H11="","",E11*F11*H11)</f>
        <v>0</v>
      </c>
      <c r="J11" s="268"/>
      <c r="K11" s="269"/>
    </row>
    <row r="12" spans="1:11" ht="26.25" customHeight="1">
      <c r="A12" s="213"/>
      <c r="B12" s="214" t="s">
        <v>123</v>
      </c>
      <c r="C12" s="215" t="s">
        <v>135</v>
      </c>
      <c r="D12" s="216"/>
      <c r="E12" s="217">
        <v>1680000</v>
      </c>
      <c r="F12" s="218"/>
      <c r="G12" s="219" t="s">
        <v>50</v>
      </c>
      <c r="H12" s="220">
        <f>E4</f>
        <v>0</v>
      </c>
      <c r="I12" s="221">
        <f>IF(H12="","",E12*F12*H12)</f>
        <v>0</v>
      </c>
      <c r="J12" s="222"/>
      <c r="K12" s="223"/>
    </row>
    <row r="13" spans="1:11" ht="26.25" customHeight="1" thickBot="1">
      <c r="A13" s="106"/>
      <c r="B13" s="159" t="s">
        <v>124</v>
      </c>
      <c r="C13" s="100" t="s">
        <v>136</v>
      </c>
      <c r="D13" s="101"/>
      <c r="E13" s="154">
        <v>3000000</v>
      </c>
      <c r="F13" s="102"/>
      <c r="G13" s="103" t="s">
        <v>50</v>
      </c>
      <c r="H13" s="104">
        <f>E4</f>
        <v>0</v>
      </c>
      <c r="I13" s="160">
        <f>IF(H13="","",E13*F13*H13)</f>
        <v>0</v>
      </c>
      <c r="J13" s="109"/>
      <c r="K13" s="105"/>
    </row>
    <row r="14" spans="1:11" ht="21.75" customHeight="1">
      <c r="A14" s="87"/>
      <c r="B14" s="255" t="s">
        <v>137</v>
      </c>
      <c r="C14" s="58"/>
      <c r="D14" s="59"/>
      <c r="F14" s="61"/>
      <c r="G14" s="62"/>
      <c r="H14" s="63"/>
      <c r="I14" s="64"/>
      <c r="J14" s="65"/>
      <c r="K14" s="65"/>
    </row>
    <row r="15" spans="1:11" ht="21.75" customHeight="1">
      <c r="A15" s="87"/>
      <c r="B15" s="57" t="s">
        <v>138</v>
      </c>
      <c r="C15" s="58"/>
      <c r="E15" s="161"/>
      <c r="F15" s="161"/>
      <c r="G15" s="332"/>
      <c r="H15" s="332"/>
      <c r="I15" s="332"/>
      <c r="K15" s="65"/>
    </row>
    <row r="16" spans="1:11" ht="21.75" customHeight="1" thickBot="1">
      <c r="A16" s="87"/>
      <c r="B16" s="57"/>
      <c r="C16" s="58"/>
      <c r="E16" s="161"/>
      <c r="F16" s="161"/>
      <c r="G16" s="230"/>
      <c r="H16" s="230"/>
      <c r="I16" s="230"/>
      <c r="K16" s="65"/>
    </row>
    <row r="17" spans="1:9" ht="22.5" customHeight="1">
      <c r="A17" s="89"/>
      <c r="B17" s="57"/>
      <c r="F17" s="224"/>
      <c r="G17" s="225"/>
      <c r="H17" s="226"/>
      <c r="I17" s="227"/>
    </row>
    <row r="18" spans="1:11" ht="17.25">
      <c r="A18" s="87"/>
      <c r="B18" s="57"/>
      <c r="C18" s="58"/>
      <c r="D18" s="59"/>
      <c r="E18" s="60"/>
      <c r="F18" s="328" t="s">
        <v>93</v>
      </c>
      <c r="G18" s="329"/>
      <c r="H18" s="63"/>
      <c r="I18" s="200">
        <f>SUM(I10)</f>
        <v>0</v>
      </c>
      <c r="K18" s="65"/>
    </row>
    <row r="19" spans="1:11" ht="21.75" customHeight="1" thickBot="1">
      <c r="A19" s="87"/>
      <c r="B19" s="156"/>
      <c r="D19" s="59"/>
      <c r="E19" s="60"/>
      <c r="F19" s="228"/>
      <c r="G19" s="229"/>
      <c r="H19" s="201"/>
      <c r="I19" s="202"/>
      <c r="J19" s="65"/>
      <c r="K19" s="65"/>
    </row>
    <row r="20" spans="1:9" ht="22.5" customHeight="1">
      <c r="A20" s="89"/>
      <c r="B20" s="57"/>
      <c r="F20" s="224"/>
      <c r="G20" s="225"/>
      <c r="H20" s="226"/>
      <c r="I20" s="227"/>
    </row>
    <row r="21" spans="1:11" ht="17.25">
      <c r="A21" s="87"/>
      <c r="B21" s="57"/>
      <c r="C21" s="58"/>
      <c r="D21" s="59"/>
      <c r="E21" s="60"/>
      <c r="F21" s="328" t="s">
        <v>94</v>
      </c>
      <c r="G21" s="329"/>
      <c r="H21" s="63"/>
      <c r="I21" s="200">
        <f>SUM(I11)</f>
        <v>0</v>
      </c>
      <c r="K21" s="65"/>
    </row>
    <row r="22" spans="1:11" ht="21.75" customHeight="1" thickBot="1">
      <c r="A22" s="87"/>
      <c r="B22" s="156"/>
      <c r="D22" s="59"/>
      <c r="E22" s="60"/>
      <c r="F22" s="228"/>
      <c r="G22" s="229"/>
      <c r="H22" s="201"/>
      <c r="I22" s="202"/>
      <c r="J22" s="65"/>
      <c r="K22" s="65"/>
    </row>
    <row r="23" spans="1:9" ht="22.5" customHeight="1">
      <c r="A23" s="89"/>
      <c r="B23" s="57"/>
      <c r="F23" s="224"/>
      <c r="G23" s="225"/>
      <c r="H23" s="226"/>
      <c r="I23" s="227"/>
    </row>
    <row r="24" spans="1:11" ht="17.25">
      <c r="A24" s="87"/>
      <c r="B24" s="57"/>
      <c r="C24" s="58"/>
      <c r="D24" s="59"/>
      <c r="E24" s="60"/>
      <c r="F24" s="328" t="s">
        <v>107</v>
      </c>
      <c r="G24" s="329"/>
      <c r="H24" s="63"/>
      <c r="I24" s="200">
        <f>SUM(I12:I13)</f>
        <v>0</v>
      </c>
      <c r="K24" s="65"/>
    </row>
    <row r="25" spans="1:11" ht="21.75" customHeight="1" thickBot="1">
      <c r="A25" s="87"/>
      <c r="B25" s="156"/>
      <c r="D25" s="59"/>
      <c r="E25" s="60"/>
      <c r="F25" s="228"/>
      <c r="G25" s="229"/>
      <c r="H25" s="201"/>
      <c r="I25" s="202"/>
      <c r="J25" s="65"/>
      <c r="K25" s="65"/>
    </row>
    <row r="26" spans="1:11" ht="21.75" customHeight="1">
      <c r="A26" s="87"/>
      <c r="B26" s="156"/>
      <c r="D26" s="59"/>
      <c r="E26" s="60"/>
      <c r="F26" s="256"/>
      <c r="G26" s="256"/>
      <c r="H26" s="63"/>
      <c r="I26" s="64"/>
      <c r="J26" s="65"/>
      <c r="K26" s="65"/>
    </row>
    <row r="27" spans="1:11" ht="21.75" customHeight="1">
      <c r="A27" s="87"/>
      <c r="B27" s="157"/>
      <c r="C27" s="58"/>
      <c r="K27" s="65"/>
    </row>
    <row r="28" spans="1:11" ht="26.25" customHeight="1" thickBot="1">
      <c r="A28" s="110"/>
      <c r="B28" s="41" t="s">
        <v>127</v>
      </c>
      <c r="C28" s="58"/>
      <c r="D28" s="59"/>
      <c r="E28" s="60"/>
      <c r="F28" s="61"/>
      <c r="G28" s="62"/>
      <c r="H28" s="63"/>
      <c r="I28" s="64"/>
      <c r="J28" s="65"/>
      <c r="K28" s="65"/>
    </row>
    <row r="29" spans="1:11" s="22" customFormat="1" ht="21.75" customHeight="1" thickBot="1">
      <c r="A29" s="107" t="s">
        <v>40</v>
      </c>
      <c r="B29" s="276" t="s">
        <v>41</v>
      </c>
      <c r="C29" s="111" t="s">
        <v>42</v>
      </c>
      <c r="D29" s="108"/>
      <c r="E29" s="112" t="s">
        <v>43</v>
      </c>
      <c r="F29" s="206" t="s">
        <v>44</v>
      </c>
      <c r="G29" s="207" t="s">
        <v>32</v>
      </c>
      <c r="H29" s="208" t="s">
        <v>33</v>
      </c>
      <c r="I29" s="281" t="s">
        <v>45</v>
      </c>
      <c r="J29" s="285" t="s">
        <v>46</v>
      </c>
      <c r="K29" s="211" t="s">
        <v>47</v>
      </c>
    </row>
    <row r="30" spans="1:11" ht="26.25" customHeight="1">
      <c r="A30" s="213"/>
      <c r="B30" s="277" t="s">
        <v>128</v>
      </c>
      <c r="C30" s="215" t="s">
        <v>131</v>
      </c>
      <c r="D30" s="216"/>
      <c r="E30" s="217">
        <v>1200000</v>
      </c>
      <c r="F30" s="218"/>
      <c r="G30" s="257" t="s">
        <v>50</v>
      </c>
      <c r="H30" s="258">
        <f>E4</f>
        <v>0</v>
      </c>
      <c r="I30" s="282">
        <f>IF(H30="","",E30*F30*H30)</f>
        <v>0</v>
      </c>
      <c r="J30" s="286"/>
      <c r="K30" s="223"/>
    </row>
    <row r="31" spans="1:11" ht="26.25" customHeight="1">
      <c r="A31" s="280"/>
      <c r="B31" s="278" t="s">
        <v>129</v>
      </c>
      <c r="C31" s="270" t="s">
        <v>132</v>
      </c>
      <c r="D31" s="271"/>
      <c r="E31" s="272">
        <v>1680000</v>
      </c>
      <c r="F31" s="273"/>
      <c r="G31" s="274" t="s">
        <v>50</v>
      </c>
      <c r="H31" s="275">
        <f>E4</f>
        <v>0</v>
      </c>
      <c r="I31" s="283">
        <f>IF(H31="","",E31*F31*H31)</f>
        <v>0</v>
      </c>
      <c r="J31" s="287"/>
      <c r="K31" s="288"/>
    </row>
    <row r="32" spans="1:11" ht="26.25" customHeight="1" thickBot="1">
      <c r="A32" s="259"/>
      <c r="B32" s="279" t="s">
        <v>130</v>
      </c>
      <c r="C32" s="261" t="s">
        <v>133</v>
      </c>
      <c r="D32" s="262"/>
      <c r="E32" s="263">
        <v>3000000</v>
      </c>
      <c r="F32" s="264"/>
      <c r="G32" s="265" t="s">
        <v>50</v>
      </c>
      <c r="H32" s="266">
        <f>E4</f>
        <v>0</v>
      </c>
      <c r="I32" s="284">
        <f>IF(H32="","",E32*F32*H32)</f>
        <v>0</v>
      </c>
      <c r="J32" s="289"/>
      <c r="K32" s="269"/>
    </row>
    <row r="33" spans="1:11" ht="21.75" customHeight="1">
      <c r="A33" s="87"/>
      <c r="B33" s="57" t="s">
        <v>115</v>
      </c>
      <c r="C33" s="58"/>
      <c r="D33" s="59"/>
      <c r="E33" s="212"/>
      <c r="F33" s="61"/>
      <c r="G33" s="62"/>
      <c r="H33" s="63"/>
      <c r="I33" s="64"/>
      <c r="J33" s="65"/>
      <c r="K33" s="65"/>
    </row>
    <row r="34" spans="1:11" ht="21.75" customHeight="1" thickBot="1">
      <c r="A34" s="87"/>
      <c r="B34" s="157"/>
      <c r="C34" s="58"/>
      <c r="K34" s="65"/>
    </row>
    <row r="35" spans="1:9" ht="22.5" customHeight="1">
      <c r="A35" s="89"/>
      <c r="B35" s="57"/>
      <c r="F35" s="224"/>
      <c r="G35" s="225"/>
      <c r="H35" s="226"/>
      <c r="I35" s="227"/>
    </row>
    <row r="36" spans="1:11" ht="17.25">
      <c r="A36" s="87"/>
      <c r="B36" s="57"/>
      <c r="C36" s="58"/>
      <c r="D36" s="59"/>
      <c r="E36" s="60"/>
      <c r="F36" s="330" t="s">
        <v>107</v>
      </c>
      <c r="G36" s="331"/>
      <c r="H36" s="63"/>
      <c r="I36" s="200">
        <f>SUM(I30:I32)</f>
        <v>0</v>
      </c>
      <c r="K36" s="65"/>
    </row>
    <row r="37" spans="1:11" ht="21.75" customHeight="1" thickBot="1">
      <c r="A37" s="87"/>
      <c r="B37" s="156"/>
      <c r="D37" s="59"/>
      <c r="E37" s="60"/>
      <c r="F37" s="228"/>
      <c r="G37" s="229"/>
      <c r="H37" s="201"/>
      <c r="I37" s="202"/>
      <c r="J37" s="65"/>
      <c r="K37" s="65"/>
    </row>
    <row r="38" spans="1:11" ht="18" customHeight="1">
      <c r="A38" s="87"/>
      <c r="D38" s="59"/>
      <c r="E38" s="60"/>
      <c r="J38" s="65"/>
      <c r="K38" s="65"/>
    </row>
    <row r="39" spans="1:11" ht="21.75" customHeight="1">
      <c r="A39" s="87"/>
      <c r="B39" s="157"/>
      <c r="C39" s="58"/>
      <c r="K39" s="65"/>
    </row>
    <row r="40" spans="1:11" ht="18" customHeight="1">
      <c r="A40" s="87"/>
      <c r="D40" s="59"/>
      <c r="E40" s="60"/>
      <c r="J40" s="65"/>
      <c r="K40" s="65"/>
    </row>
    <row r="41" spans="1:11" ht="18" customHeight="1">
      <c r="A41" s="87"/>
      <c r="D41" s="59"/>
      <c r="E41" s="60"/>
      <c r="J41" s="65"/>
      <c r="K41" s="65"/>
    </row>
  </sheetData>
  <sheetProtection password="CE88" sheet="1"/>
  <mergeCells count="6">
    <mergeCell ref="F21:G21"/>
    <mergeCell ref="H4:I4"/>
    <mergeCell ref="F36:G36"/>
    <mergeCell ref="F18:G18"/>
    <mergeCell ref="G15:I15"/>
    <mergeCell ref="F24:G24"/>
  </mergeCells>
  <printOptions/>
  <pageMargins left="0.2361111111111111" right="0.2361111111111111" top="0.7479166666666667" bottom="0.7479166666666667" header="0.5118055555555555" footer="0.511805555555555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riyoshida</dc:creator>
  <cp:keywords/>
  <dc:description/>
  <cp:lastModifiedBy>齋藤 史織</cp:lastModifiedBy>
  <cp:lastPrinted>2023-05-17T09:03:43Z</cp:lastPrinted>
  <dcterms:created xsi:type="dcterms:W3CDTF">2014-10-16T00:22:47Z</dcterms:created>
  <dcterms:modified xsi:type="dcterms:W3CDTF">2023-09-01T08:07:44Z</dcterms:modified>
  <cp:category/>
  <cp:version/>
  <cp:contentType/>
  <cp:contentStatus/>
</cp:coreProperties>
</file>